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онсолидир" sheetId="1" r:id="rId1"/>
  </sheets>
  <definedNames>
    <definedName name="_xlnm.Print_Titles" localSheetId="0">'консолидир'!$6:$6</definedName>
  </definedNames>
  <calcPr fullCalcOnLoad="1"/>
</workbook>
</file>

<file path=xl/sharedStrings.xml><?xml version="1.0" encoding="utf-8"?>
<sst xmlns="http://schemas.openxmlformats.org/spreadsheetml/2006/main" count="35" uniqueCount="35">
  <si>
    <t/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</si>
  <si>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</si>
  <si>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</si>
  <si>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</si>
  <si>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</si>
  <si>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</si>
  <si>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</si>
  <si>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</si>
  <si>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</si>
  <si>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ИТОГО</t>
  </si>
  <si>
    <t>тыс.руб.</t>
  </si>
  <si>
    <t>НАЛОГОВЫЕ ДОХОДЫ</t>
  </si>
  <si>
    <t>НЕНАЛОГОВЫЕ ДОХОДЫ</t>
  </si>
  <si>
    <t>ВСЕГО НАЛОГОВЫЕ И НЕНАЛОГОВЫЕ ДОХОДЫ</t>
  </si>
  <si>
    <t>% СОБСТВЕННЫХ ДОХОДОВ В ОБЩЕЙ СУММЕ ДОХОДОВ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</si>
  <si>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</si>
  <si>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</si>
  <si>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</si>
  <si>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</si>
  <si>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</si>
  <si>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</si>
  <si>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</si>
  <si>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</si>
  <si>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</si>
  <si>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 </t>
  </si>
  <si>
    <t>Налог, взимаемый  в связи с применением патентной системы  налогообложения</t>
  </si>
  <si>
    <t xml:space="preserve">Акцизы по подакцизным товарам </t>
  </si>
  <si>
    <t>Исполнено в 2016г.</t>
  </si>
  <si>
    <t>Утвержденный план</t>
  </si>
  <si>
    <t xml:space="preserve">Уточненный план </t>
  </si>
  <si>
    <t>Отклонение от утвержденного плана</t>
  </si>
  <si>
    <t>Отклонение от уточненного плана</t>
  </si>
  <si>
    <t>% от утвержденного плана</t>
  </si>
  <si>
    <t xml:space="preserve">% от уточненного плана </t>
  </si>
  <si>
    <t xml:space="preserve">Сведения о фактических поступлениях доходов 
по видам доходов в сравнении с первоначально утвержденными значениями 
и с уточненными значениями с учетом внесенных изменений за 2016 год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</si>
</sst>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33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shrinkToFit="1"/>
    </xf>
    <xf numFmtId="180" fontId="3" fillId="34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center" vertical="center" wrapText="1"/>
    </xf>
    <xf numFmtId="180" fontId="3" fillId="32" borderId="10" xfId="60" applyNumberFormat="1" applyFont="1" applyFill="1" applyBorder="1" applyAlignment="1">
      <alignment horizontal="center" vertical="center" shrinkToFit="1"/>
    </xf>
    <xf numFmtId="180" fontId="3" fillId="34" borderId="10" xfId="60" applyNumberFormat="1" applyFont="1" applyFill="1" applyBorder="1" applyAlignment="1">
      <alignment horizontal="center" vertical="center" shrinkToFit="1"/>
    </xf>
    <xf numFmtId="180" fontId="4" fillId="32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0" applyNumberFormat="1" applyFont="1" applyFill="1" applyBorder="1" applyAlignment="1">
      <alignment horizontal="center" vertical="center" wrapText="1"/>
    </xf>
    <xf numFmtId="180" fontId="7" fillId="33" borderId="10" xfId="6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80" fontId="4" fillId="33" borderId="10" xfId="6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60" applyNumberFormat="1" applyFont="1" applyFill="1" applyBorder="1" applyAlignment="1">
      <alignment horizontal="center" vertical="center" shrinkToFit="1"/>
    </xf>
    <xf numFmtId="180" fontId="3" fillId="33" borderId="10" xfId="60" applyNumberFormat="1" applyFont="1" applyFill="1" applyBorder="1" applyAlignment="1">
      <alignment horizontal="right" vertical="center" shrinkToFit="1"/>
    </xf>
    <xf numFmtId="180" fontId="3" fillId="0" borderId="10" xfId="60" applyNumberFormat="1" applyFont="1" applyFill="1" applyBorder="1" applyAlignment="1">
      <alignment horizontal="right" vertical="center" shrinkToFit="1"/>
    </xf>
    <xf numFmtId="180" fontId="4" fillId="34" borderId="10" xfId="60" applyNumberFormat="1" applyFont="1" applyFill="1" applyBorder="1" applyAlignment="1">
      <alignment horizontal="right" vertical="center" shrinkToFit="1"/>
    </xf>
    <xf numFmtId="180" fontId="3" fillId="33" borderId="10" xfId="60" applyNumberFormat="1" applyFont="1" applyFill="1" applyBorder="1" applyAlignment="1">
      <alignment horizontal="center" vertical="center" wrapText="1"/>
    </xf>
    <xf numFmtId="180" fontId="3" fillId="33" borderId="10" xfId="60" applyNumberFormat="1" applyFont="1" applyFill="1" applyBorder="1" applyAlignment="1">
      <alignment horizontal="center" vertical="center" shrinkToFit="1"/>
    </xf>
    <xf numFmtId="180" fontId="3" fillId="33" borderId="10" xfId="6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3.375" style="0" customWidth="1"/>
    <col min="2" max="2" width="18.75390625" style="0" customWidth="1"/>
    <col min="3" max="3" width="16.25390625" style="0" customWidth="1"/>
    <col min="4" max="4" width="16.125" style="0" customWidth="1"/>
    <col min="5" max="5" width="19.625" style="0" customWidth="1"/>
    <col min="6" max="6" width="16.125" style="0" customWidth="1"/>
    <col min="7" max="7" width="20.625" style="0" customWidth="1"/>
    <col min="8" max="8" width="16.25390625" style="0" customWidth="1"/>
  </cols>
  <sheetData>
    <row r="1" spans="1:7" ht="12.75">
      <c r="A1" s="37"/>
      <c r="B1" s="37"/>
      <c r="C1" s="38"/>
      <c r="D1" s="38"/>
      <c r="E1" s="38"/>
      <c r="F1" s="38"/>
      <c r="G1" s="38"/>
    </row>
    <row r="2" spans="1:7" ht="12.75">
      <c r="A2" s="37" t="s">
        <v>0</v>
      </c>
      <c r="B2" s="37"/>
      <c r="C2" s="38"/>
      <c r="D2" s="38"/>
      <c r="E2" s="38"/>
      <c r="F2" s="38"/>
      <c r="G2" s="38"/>
    </row>
    <row r="3" spans="1:8" ht="110.25" customHeight="1">
      <c r="A3" s="39" t="s">
        <v>34</v>
      </c>
      <c r="B3" s="39"/>
      <c r="C3" s="39"/>
      <c r="D3" s="39"/>
      <c r="E3" s="39"/>
      <c r="F3" s="39"/>
      <c r="G3" s="39"/>
      <c r="H3" s="39"/>
    </row>
    <row r="4" spans="1:7" ht="12.75">
      <c r="A4" s="33" t="s">
        <v>24</v>
      </c>
      <c r="B4" s="33"/>
      <c r="C4" s="34"/>
      <c r="D4" s="34"/>
      <c r="E4" s="34"/>
      <c r="F4" s="34"/>
      <c r="G4" s="34"/>
    </row>
    <row r="5" spans="1:7" ht="12.75">
      <c r="A5" s="35" t="s">
        <v>10</v>
      </c>
      <c r="B5" s="35"/>
      <c r="C5" s="36"/>
      <c r="D5" s="36"/>
      <c r="E5" s="36"/>
      <c r="F5" s="36"/>
      <c r="G5" s="36"/>
    </row>
    <row r="6" spans="1:8" ht="63" customHeight="1">
      <c r="A6" s="1" t="s">
        <v>8</v>
      </c>
      <c r="B6" s="21" t="s">
        <v>28</v>
      </c>
      <c r="C6" s="4" t="s">
        <v>29</v>
      </c>
      <c r="D6" s="25" t="s">
        <v>27</v>
      </c>
      <c r="E6" s="21" t="s">
        <v>30</v>
      </c>
      <c r="F6" s="4" t="s">
        <v>31</v>
      </c>
      <c r="G6" s="21" t="s">
        <v>32</v>
      </c>
      <c r="H6" s="4" t="s">
        <v>33</v>
      </c>
    </row>
    <row r="7" spans="1:8" ht="24.75" customHeight="1">
      <c r="A7" s="2" t="s">
        <v>11</v>
      </c>
      <c r="B7" s="9">
        <f>SUM(B8:B18)</f>
        <v>83469.6</v>
      </c>
      <c r="C7" s="30">
        <f>SUM(C8:C18)</f>
        <v>94077.90000000001</v>
      </c>
      <c r="D7" s="9">
        <f>SUM(D8:D18)</f>
        <v>102958.8</v>
      </c>
      <c r="E7" s="13">
        <f>SUM(E8:E18)</f>
        <v>19489.199999999997</v>
      </c>
      <c r="F7" s="32">
        <f>SUM(F8:F18)</f>
        <v>8880.899999999998</v>
      </c>
      <c r="G7" s="7">
        <f>D7/B7*100</f>
        <v>123.3488599442192</v>
      </c>
      <c r="H7" s="27">
        <f>D7/C7*100</f>
        <v>109.43994285586732</v>
      </c>
    </row>
    <row r="8" spans="1:8" ht="20.25" customHeight="1">
      <c r="A8" s="3" t="s">
        <v>1</v>
      </c>
      <c r="B8" s="10">
        <v>62096.6</v>
      </c>
      <c r="C8" s="24">
        <v>69335.5</v>
      </c>
      <c r="D8" s="26">
        <v>77517.7</v>
      </c>
      <c r="E8" s="12">
        <f>D8-B8</f>
        <v>15421.099999999999</v>
      </c>
      <c r="F8" s="6">
        <f>D8-C8</f>
        <v>8182.199999999997</v>
      </c>
      <c r="G8" s="12">
        <f>D8/B8*100</f>
        <v>124.83404888512415</v>
      </c>
      <c r="H8" s="27">
        <f aca="true" t="shared" si="0" ref="H8:H29">D8/C8*100</f>
        <v>111.80088122246178</v>
      </c>
    </row>
    <row r="9" spans="1:8" ht="20.25" customHeight="1">
      <c r="A9" s="3" t="s">
        <v>26</v>
      </c>
      <c r="B9" s="10">
        <v>8183</v>
      </c>
      <c r="C9" s="24">
        <v>8183</v>
      </c>
      <c r="D9" s="26">
        <v>8635.9</v>
      </c>
      <c r="E9" s="12">
        <f aca="true" t="shared" si="1" ref="E9:E18">D9-B9</f>
        <v>452.89999999999964</v>
      </c>
      <c r="F9" s="6">
        <f aca="true" t="shared" si="2" ref="F9:F18">D9-C9</f>
        <v>452.89999999999964</v>
      </c>
      <c r="G9" s="12">
        <f aca="true" t="shared" si="3" ref="G9:G29">D9/B9*100</f>
        <v>105.53464499572283</v>
      </c>
      <c r="H9" s="27">
        <f t="shared" si="0"/>
        <v>105.53464499572283</v>
      </c>
    </row>
    <row r="10" spans="1:8" ht="30">
      <c r="A10" s="3" t="s">
        <v>2</v>
      </c>
      <c r="B10" s="10">
        <v>4000</v>
      </c>
      <c r="C10" s="24">
        <v>6513.5</v>
      </c>
      <c r="D10" s="26">
        <v>6620.8</v>
      </c>
      <c r="E10" s="12">
        <f t="shared" si="1"/>
        <v>2620.8</v>
      </c>
      <c r="F10" s="6">
        <f t="shared" si="2"/>
        <v>107.30000000000018</v>
      </c>
      <c r="G10" s="12">
        <f t="shared" si="3"/>
        <v>165.52</v>
      </c>
      <c r="H10" s="27">
        <f t="shared" si="0"/>
        <v>101.64734781607432</v>
      </c>
    </row>
    <row r="11" spans="1:8" ht="30">
      <c r="A11" s="3" t="s">
        <v>3</v>
      </c>
      <c r="B11" s="10">
        <v>4500</v>
      </c>
      <c r="C11" s="24">
        <v>3879.3</v>
      </c>
      <c r="D11" s="26">
        <v>3882.3</v>
      </c>
      <c r="E11" s="12">
        <f t="shared" si="1"/>
        <v>-617.6999999999998</v>
      </c>
      <c r="F11" s="6">
        <f t="shared" si="2"/>
        <v>3</v>
      </c>
      <c r="G11" s="12">
        <f t="shared" si="3"/>
        <v>86.27333333333334</v>
      </c>
      <c r="H11" s="27">
        <f t="shared" si="0"/>
        <v>100.07733353955611</v>
      </c>
    </row>
    <row r="12" spans="1:8" ht="18" customHeight="1">
      <c r="A12" s="3" t="s">
        <v>4</v>
      </c>
      <c r="B12" s="10">
        <v>500</v>
      </c>
      <c r="C12" s="24">
        <v>507</v>
      </c>
      <c r="D12" s="26">
        <v>511.5</v>
      </c>
      <c r="E12" s="12">
        <f t="shared" si="1"/>
        <v>11.5</v>
      </c>
      <c r="F12" s="6">
        <f t="shared" si="2"/>
        <v>4.5</v>
      </c>
      <c r="G12" s="12">
        <f t="shared" si="3"/>
        <v>102.3</v>
      </c>
      <c r="H12" s="27">
        <f t="shared" si="0"/>
        <v>100.88757396449704</v>
      </c>
    </row>
    <row r="13" spans="1:8" ht="33.75" customHeight="1">
      <c r="A13" s="3" t="s">
        <v>25</v>
      </c>
      <c r="B13" s="10">
        <v>40</v>
      </c>
      <c r="C13" s="24">
        <v>54.3</v>
      </c>
      <c r="D13" s="26">
        <v>54.3</v>
      </c>
      <c r="E13" s="12">
        <f t="shared" si="1"/>
        <v>14.299999999999997</v>
      </c>
      <c r="F13" s="6">
        <f t="shared" si="2"/>
        <v>0</v>
      </c>
      <c r="G13" s="12">
        <f t="shared" si="3"/>
        <v>135.75</v>
      </c>
      <c r="H13" s="27">
        <f t="shared" si="0"/>
        <v>100</v>
      </c>
    </row>
    <row r="14" spans="1:8" ht="18" customHeight="1">
      <c r="A14" s="3" t="s">
        <v>5</v>
      </c>
      <c r="B14" s="10">
        <v>1150</v>
      </c>
      <c r="C14" s="24">
        <v>484.7</v>
      </c>
      <c r="D14" s="26">
        <v>492</v>
      </c>
      <c r="E14" s="12">
        <f t="shared" si="1"/>
        <v>-658</v>
      </c>
      <c r="F14" s="6">
        <f t="shared" si="2"/>
        <v>7.300000000000011</v>
      </c>
      <c r="G14" s="12">
        <f t="shared" si="3"/>
        <v>42.78260869565217</v>
      </c>
      <c r="H14" s="27">
        <f t="shared" si="0"/>
        <v>101.50608623891067</v>
      </c>
    </row>
    <row r="15" spans="1:8" ht="18.75" customHeight="1">
      <c r="A15" s="3" t="s">
        <v>6</v>
      </c>
      <c r="B15" s="10">
        <v>2150</v>
      </c>
      <c r="C15" s="24">
        <v>3838</v>
      </c>
      <c r="D15" s="26">
        <v>3952.5</v>
      </c>
      <c r="E15" s="12">
        <f t="shared" si="1"/>
        <v>1802.5</v>
      </c>
      <c r="F15" s="6">
        <f t="shared" si="2"/>
        <v>114.5</v>
      </c>
      <c r="G15" s="12">
        <f t="shared" si="3"/>
        <v>183.8372093023256</v>
      </c>
      <c r="H15" s="27">
        <f t="shared" si="0"/>
        <v>102.98332464825431</v>
      </c>
    </row>
    <row r="16" spans="1:8" ht="35.25" customHeight="1">
      <c r="A16" s="3" t="s">
        <v>15</v>
      </c>
      <c r="B16" s="10"/>
      <c r="C16" s="24">
        <v>4.6</v>
      </c>
      <c r="D16" s="26">
        <v>4.6</v>
      </c>
      <c r="E16" s="12">
        <f t="shared" si="1"/>
        <v>4.6</v>
      </c>
      <c r="F16" s="6">
        <f t="shared" si="2"/>
        <v>0</v>
      </c>
      <c r="G16" s="12" t="e">
        <f t="shared" si="3"/>
        <v>#DIV/0!</v>
      </c>
      <c r="H16" s="27">
        <f t="shared" si="0"/>
        <v>100</v>
      </c>
    </row>
    <row r="17" spans="1:8" ht="15.75">
      <c r="A17" s="3" t="s">
        <v>16</v>
      </c>
      <c r="B17" s="10">
        <v>850</v>
      </c>
      <c r="C17" s="24">
        <v>1278</v>
      </c>
      <c r="D17" s="26">
        <v>1287.2</v>
      </c>
      <c r="E17" s="12">
        <f t="shared" si="1"/>
        <v>437.20000000000005</v>
      </c>
      <c r="F17" s="6">
        <f t="shared" si="2"/>
        <v>9.200000000000045</v>
      </c>
      <c r="G17" s="12">
        <f t="shared" si="3"/>
        <v>151.43529411764706</v>
      </c>
      <c r="H17" s="27">
        <f t="shared" si="0"/>
        <v>100.71987480438185</v>
      </c>
    </row>
    <row r="18" spans="1:8" ht="43.5" customHeight="1">
      <c r="A18" s="3" t="s">
        <v>17</v>
      </c>
      <c r="B18" s="10"/>
      <c r="C18" s="24"/>
      <c r="D18" s="26">
        <v>0</v>
      </c>
      <c r="E18" s="12">
        <f t="shared" si="1"/>
        <v>0</v>
      </c>
      <c r="F18" s="6">
        <f t="shared" si="2"/>
        <v>0</v>
      </c>
      <c r="G18" s="12" t="e">
        <f t="shared" si="3"/>
        <v>#DIV/0!</v>
      </c>
      <c r="H18" s="27" t="e">
        <f t="shared" si="0"/>
        <v>#DIV/0!</v>
      </c>
    </row>
    <row r="19" spans="1:8" ht="24.75" customHeight="1">
      <c r="A19" s="2" t="s">
        <v>12</v>
      </c>
      <c r="B19" s="10">
        <f>SUM(B20:B25)</f>
        <v>4900</v>
      </c>
      <c r="C19" s="31">
        <f>SUM(C20:C25)</f>
        <v>8543.2</v>
      </c>
      <c r="D19" s="10">
        <f>SUM(D20:D25)</f>
        <v>10145.699999999999</v>
      </c>
      <c r="E19" s="7">
        <f>SUM(E20:E25)</f>
        <v>5245.7</v>
      </c>
      <c r="F19" s="27">
        <f>SUM(F20:F25)</f>
        <v>1602.5</v>
      </c>
      <c r="G19" s="12">
        <f t="shared" si="3"/>
        <v>207.0551020408163</v>
      </c>
      <c r="H19" s="27">
        <f t="shared" si="0"/>
        <v>118.7576083902987</v>
      </c>
    </row>
    <row r="20" spans="1:8" ht="45" customHeight="1">
      <c r="A20" s="3" t="s">
        <v>18</v>
      </c>
      <c r="B20" s="10">
        <v>3500</v>
      </c>
      <c r="C20" s="24">
        <v>4231</v>
      </c>
      <c r="D20" s="26">
        <v>5285.5</v>
      </c>
      <c r="E20" s="12">
        <f aca="true" t="shared" si="4" ref="E20:E25">D20-B20</f>
        <v>1785.5</v>
      </c>
      <c r="F20" s="6">
        <f aca="true" t="shared" si="5" ref="F20:F25">D20-C20</f>
        <v>1054.5</v>
      </c>
      <c r="G20" s="12">
        <f t="shared" si="3"/>
        <v>151.01428571428573</v>
      </c>
      <c r="H20" s="27">
        <f t="shared" si="0"/>
        <v>124.92318600803594</v>
      </c>
    </row>
    <row r="21" spans="1:8" ht="30">
      <c r="A21" s="3" t="s">
        <v>19</v>
      </c>
      <c r="B21" s="10">
        <v>150</v>
      </c>
      <c r="C21" s="24">
        <v>120.7</v>
      </c>
      <c r="D21" s="26">
        <v>135.7</v>
      </c>
      <c r="E21" s="12">
        <f t="shared" si="4"/>
        <v>-14.300000000000011</v>
      </c>
      <c r="F21" s="6">
        <f t="shared" si="5"/>
        <v>14.999999999999986</v>
      </c>
      <c r="G21" s="12">
        <f t="shared" si="3"/>
        <v>90.46666666666667</v>
      </c>
      <c r="H21" s="27">
        <f t="shared" si="0"/>
        <v>112.4275062137531</v>
      </c>
    </row>
    <row r="22" spans="1:8" ht="30">
      <c r="A22" s="3" t="s">
        <v>20</v>
      </c>
      <c r="B22" s="10">
        <v>50</v>
      </c>
      <c r="C22" s="24">
        <v>0.4</v>
      </c>
      <c r="D22" s="26">
        <v>0.4</v>
      </c>
      <c r="E22" s="12">
        <f t="shared" si="4"/>
        <v>-49.6</v>
      </c>
      <c r="F22" s="6">
        <f t="shared" si="5"/>
        <v>0</v>
      </c>
      <c r="G22" s="12">
        <f t="shared" si="3"/>
        <v>0.8</v>
      </c>
      <c r="H22" s="27">
        <f t="shared" si="0"/>
        <v>100</v>
      </c>
    </row>
    <row r="23" spans="1:8" ht="29.25" customHeight="1">
      <c r="A23" s="3" t="s">
        <v>21</v>
      </c>
      <c r="B23" s="10">
        <v>600</v>
      </c>
      <c r="C23" s="24">
        <v>3093.3</v>
      </c>
      <c r="D23" s="26">
        <v>3224.3</v>
      </c>
      <c r="E23" s="12">
        <f t="shared" si="4"/>
        <v>2624.3</v>
      </c>
      <c r="F23" s="6">
        <f t="shared" si="5"/>
        <v>131</v>
      </c>
      <c r="G23" s="12">
        <f t="shared" si="3"/>
        <v>537.3833333333333</v>
      </c>
      <c r="H23" s="27">
        <f t="shared" si="0"/>
        <v>104.23495942844212</v>
      </c>
    </row>
    <row r="24" spans="1:8" ht="20.25" customHeight="1">
      <c r="A24" s="3" t="s">
        <v>22</v>
      </c>
      <c r="B24" s="10">
        <v>600</v>
      </c>
      <c r="C24" s="24">
        <v>719.8</v>
      </c>
      <c r="D24" s="26">
        <v>789.9</v>
      </c>
      <c r="E24" s="12">
        <f t="shared" si="4"/>
        <v>189.89999999999998</v>
      </c>
      <c r="F24" s="6">
        <f t="shared" si="5"/>
        <v>70.10000000000002</v>
      </c>
      <c r="G24" s="12">
        <f t="shared" si="3"/>
        <v>131.65</v>
      </c>
      <c r="H24" s="27">
        <f t="shared" si="0"/>
        <v>109.73881633787164</v>
      </c>
    </row>
    <row r="25" spans="1:8" ht="18.75" customHeight="1">
      <c r="A25" s="3" t="s">
        <v>23</v>
      </c>
      <c r="B25" s="10"/>
      <c r="C25" s="24">
        <v>378</v>
      </c>
      <c r="D25" s="26">
        <v>709.9</v>
      </c>
      <c r="E25" s="12">
        <f t="shared" si="4"/>
        <v>709.9</v>
      </c>
      <c r="F25" s="6">
        <f t="shared" si="5"/>
        <v>331.9</v>
      </c>
      <c r="G25" s="12" t="e">
        <f t="shared" si="3"/>
        <v>#DIV/0!</v>
      </c>
      <c r="H25" s="27">
        <f t="shared" si="0"/>
        <v>187.80423280423278</v>
      </c>
    </row>
    <row r="26" spans="1:8" ht="31.5">
      <c r="A26" s="2" t="s">
        <v>13</v>
      </c>
      <c r="B26" s="9">
        <f>B7+B19</f>
        <v>88369.6</v>
      </c>
      <c r="C26" s="30">
        <f>C7+C19</f>
        <v>102621.1</v>
      </c>
      <c r="D26" s="9">
        <f>D7+D19</f>
        <v>113104.5</v>
      </c>
      <c r="E26" s="7">
        <f>E7+E19</f>
        <v>24734.899999999998</v>
      </c>
      <c r="F26" s="32">
        <f>F7+F19</f>
        <v>10483.399999999998</v>
      </c>
      <c r="G26" s="12">
        <f t="shared" si="3"/>
        <v>127.99028172584237</v>
      </c>
      <c r="H26" s="27">
        <f t="shared" si="0"/>
        <v>110.2156379146199</v>
      </c>
    </row>
    <row r="27" spans="1:8" ht="30">
      <c r="A27" s="17" t="s">
        <v>14</v>
      </c>
      <c r="B27" s="18">
        <f>B26/B29*100</f>
        <v>24.94525822001778</v>
      </c>
      <c r="C27" s="18">
        <f>C26/C29*100</f>
        <v>20.569320291671524</v>
      </c>
      <c r="D27" s="18">
        <f>D26/D29*100</f>
        <v>22.722798115870813</v>
      </c>
      <c r="E27" s="19"/>
      <c r="F27" s="19"/>
      <c r="G27" s="20"/>
      <c r="H27" s="28"/>
    </row>
    <row r="28" spans="1:8" ht="21.75" customHeight="1">
      <c r="A28" s="5" t="s">
        <v>7</v>
      </c>
      <c r="B28" s="11">
        <v>265884.5</v>
      </c>
      <c r="C28" s="11">
        <v>396282.6</v>
      </c>
      <c r="D28" s="11">
        <v>384653.3</v>
      </c>
      <c r="E28" s="8">
        <f>D28-C28</f>
        <v>-11629.299999999988</v>
      </c>
      <c r="F28" s="8">
        <f>D28-B28</f>
        <v>118768.79999999999</v>
      </c>
      <c r="G28" s="29">
        <f t="shared" si="3"/>
        <v>144.66932070128195</v>
      </c>
      <c r="H28" s="8">
        <f t="shared" si="0"/>
        <v>97.06540231642774</v>
      </c>
    </row>
    <row r="29" spans="1:8" ht="21.75" customHeight="1">
      <c r="A29" s="14" t="s">
        <v>9</v>
      </c>
      <c r="B29" s="15">
        <f>B26+B28</f>
        <v>354254.1</v>
      </c>
      <c r="C29" s="15">
        <f>C26+C28</f>
        <v>498903.69999999995</v>
      </c>
      <c r="D29" s="15">
        <f>D26+D28</f>
        <v>497757.8</v>
      </c>
      <c r="E29" s="16">
        <f>E26+E28</f>
        <v>13105.60000000001</v>
      </c>
      <c r="F29" s="16">
        <f>F26+F28</f>
        <v>129252.19999999998</v>
      </c>
      <c r="G29" s="6">
        <f t="shared" si="3"/>
        <v>140.50869136024113</v>
      </c>
      <c r="H29" s="27">
        <f t="shared" si="0"/>
        <v>99.77031639572928</v>
      </c>
    </row>
    <row r="31" spans="1:2" ht="18">
      <c r="A31" s="22"/>
      <c r="B31" s="22"/>
    </row>
    <row r="32" spans="1:3" ht="18">
      <c r="A32" s="22"/>
      <c r="B32" s="22"/>
      <c r="C32" s="23"/>
    </row>
  </sheetData>
  <sheetProtection/>
  <mergeCells count="5">
    <mergeCell ref="A4:G4"/>
    <mergeCell ref="A5:G5"/>
    <mergeCell ref="A1:G1"/>
    <mergeCell ref="A2:G2"/>
    <mergeCell ref="A3:H3"/>
  </mergeCells>
  <printOptions horizontalCentered="1"/>
  <pageMargins left="0.2" right="0.2" top="0.4" bottom="0.2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Захарова Наталья</cp:lastModifiedBy>
  <cp:lastPrinted>2017-01-11T11:10:46Z</cp:lastPrinted>
  <dcterms:created xsi:type="dcterms:W3CDTF">2011-02-18T06:02:38Z</dcterms:created>
  <dcterms:modified xsi:type="dcterms:W3CDTF">2017-06-23T10:45:28Z</dcterms:modified>
  <cp:category/>
  <cp:version/>
  <cp:contentType/>
  <cp:contentStatus/>
</cp:coreProperties>
</file>