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D12" i="1" l="1"/>
  <c r="F16" i="1"/>
  <c r="E16" i="1"/>
  <c r="C12" i="1" l="1"/>
  <c r="E17" i="1"/>
  <c r="F17" i="1"/>
  <c r="C50" i="1"/>
  <c r="C48" i="1"/>
  <c r="C46" i="1"/>
  <c r="C42" i="1"/>
  <c r="C39" i="1"/>
  <c r="C33" i="1"/>
  <c r="C28" i="1"/>
  <c r="C21" i="1"/>
  <c r="C24" i="1"/>
  <c r="C19" i="1"/>
  <c r="D50" i="1"/>
  <c r="D48" i="1"/>
  <c r="D46" i="1"/>
  <c r="D42" i="1"/>
  <c r="D39" i="1"/>
  <c r="D33" i="1"/>
  <c r="D28" i="1"/>
  <c r="D24" i="1"/>
  <c r="D21" i="1"/>
  <c r="D19" i="1"/>
  <c r="D11" i="1" l="1"/>
  <c r="C11" i="1"/>
  <c r="E53" i="1"/>
  <c r="F53" i="1"/>
  <c r="E29" i="1"/>
  <c r="F29" i="1"/>
  <c r="E30" i="1"/>
  <c r="F30" i="1"/>
  <c r="F12" i="1" l="1"/>
  <c r="F13" i="1"/>
  <c r="F14" i="1"/>
  <c r="F15" i="1"/>
  <c r="F18" i="1"/>
  <c r="F19" i="1"/>
  <c r="F20" i="1"/>
  <c r="F21" i="1"/>
  <c r="F22" i="1"/>
  <c r="F24" i="1"/>
  <c r="F25" i="1"/>
  <c r="F26" i="1"/>
  <c r="F27" i="1"/>
  <c r="F28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11" i="1"/>
</calcChain>
</file>

<file path=xl/sharedStrings.xml><?xml version="1.0" encoding="utf-8"?>
<sst xmlns="http://schemas.openxmlformats.org/spreadsheetml/2006/main" count="100" uniqueCount="99">
  <si>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</si>
  <si>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</si>
  <si>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</si>
  <si>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</si>
  <si>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</si>
  <si>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</si>
  <si>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</si>
  <si>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</si>
  <si>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</si>
  <si>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</si>
  <si>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</si>
  <si>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</si>
  <si>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</si>
  <si>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</si>
  <si>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</si>
  <si>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</si>
  <si>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</si>
  <si>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</si>
  <si>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</si>
  <si>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</si>
  <si>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</si>
  <si>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</si>
  <si>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</si>
  <si>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</si>
  <si>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</si>
  <si>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</si>
  <si>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</si>
  <si>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</si>
  <si>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</si>
  <si>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</si>
  <si>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</si>
  <si>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</si>
  <si>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</si>
  <si>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</si>
  <si>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</si>
  <si>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</si>
  <si>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</si>
  <si>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</si>
  <si>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</si>
  <si>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</si>
  <si>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</si>
  <si>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</si>
  <si>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</si>
  <si>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</si>
  <si>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</si>
  <si>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</si>
  <si>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</si>
  <si>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</si>
  <si>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</si>
  <si>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</si>
  <si>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</si>
  <si>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</si>
  <si>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</si>
  <si>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</si>
  <si>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</si>
  <si>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</si>
  <si>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</si>
  <si>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</si>
  <si>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</si>
  <si>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</si>
  <si>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</si>
  <si>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</si>
  <si>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</si>
  <si>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</si>
  <si>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</si>
  <si>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</si>
  <si>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</si>
  <si>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</si>
  <si>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</si>
  <si>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</si>
  <si>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</si>
  <si>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</si>
  <si>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</si>
  <si>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</si>
  <si>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</si>
  <si>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</si>
  <si>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</si>
  <si>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</si>
  <si>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</si>
  <si>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</si>
  <si>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</si>
  <si>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</si>
  <si>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</si>
  <si>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</si>
  <si>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</si>
  <si>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</si>
  <si>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</si>
  <si>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</si>
  <si>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</si>
  <si>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</si>
  <si>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</si>
  <si>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Доплнительное образование детей</t>
  </si>
  <si>
    <t>\0107\\\\\\\\\\\\ \</t>
  </si>
  <si>
    <t>Обеспечение проведения выборов и референдумов</t>
  </si>
  <si>
    <t>\0105\\\\\\\\\\\\ \</t>
  </si>
  <si>
    <t>Судебная система</t>
  </si>
  <si>
    <t>за  1 квартал 2018, 2019  гг.</t>
  </si>
  <si>
    <t>Исполнение за 1 квартал           2018 года</t>
  </si>
  <si>
    <t>Исполнение за           1 квартал        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</si>
</sst>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M20" sqref="M20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4"/>
      <c r="B1" s="25"/>
      <c r="C1" s="25"/>
    </row>
    <row r="2" spans="1:7" x14ac:dyDescent="0.25">
      <c r="A2" s="24" t="s">
        <v>0</v>
      </c>
      <c r="B2" s="25"/>
      <c r="C2" s="25"/>
    </row>
    <row r="3" spans="1:7" x14ac:dyDescent="0.25">
      <c r="A3" s="26" t="s">
        <v>82</v>
      </c>
      <c r="B3" s="26"/>
      <c r="C3" s="26"/>
      <c r="D3" s="26"/>
      <c r="E3" s="26"/>
      <c r="F3" s="26"/>
    </row>
    <row r="4" spans="1:7" x14ac:dyDescent="0.25">
      <c r="A4" s="26" t="s">
        <v>81</v>
      </c>
      <c r="B4" s="26"/>
      <c r="C4" s="26"/>
      <c r="D4" s="26"/>
      <c r="E4" s="26"/>
      <c r="F4" s="26"/>
    </row>
    <row r="5" spans="1:7" x14ac:dyDescent="0.25">
      <c r="A5" s="26" t="s">
        <v>79</v>
      </c>
      <c r="B5" s="26"/>
      <c r="C5" s="26"/>
      <c r="D5" s="26"/>
      <c r="E5" s="26"/>
      <c r="F5" s="26"/>
    </row>
    <row r="6" spans="1:7" x14ac:dyDescent="0.25">
      <c r="A6" s="26" t="s">
        <v>80</v>
      </c>
      <c r="B6" s="26"/>
      <c r="C6" s="26"/>
      <c r="D6" s="26"/>
      <c r="E6" s="26"/>
      <c r="F6" s="26"/>
    </row>
    <row r="7" spans="1:7" x14ac:dyDescent="0.25">
      <c r="A7" s="26" t="s">
        <v>96</v>
      </c>
      <c r="B7" s="26"/>
      <c r="C7" s="26"/>
      <c r="D7" s="26"/>
      <c r="E7" s="26"/>
      <c r="F7" s="26"/>
    </row>
    <row r="8" spans="1:7" x14ac:dyDescent="0.25">
      <c r="A8" s="26" t="s">
        <v>0</v>
      </c>
      <c r="B8" s="27"/>
      <c r="C8" s="27"/>
    </row>
    <row r="9" spans="1:7" x14ac:dyDescent="0.25">
      <c r="A9" s="23" t="s">
        <v>1</v>
      </c>
      <c r="B9" s="23"/>
      <c r="C9" s="23"/>
      <c r="D9" s="23"/>
      <c r="E9" s="23"/>
      <c r="F9" s="23"/>
    </row>
    <row r="10" spans="1:7" ht="60" customHeight="1" x14ac:dyDescent="0.25">
      <c r="A10" s="1" t="s">
        <v>83</v>
      </c>
      <c r="B10" s="1" t="s">
        <v>2</v>
      </c>
      <c r="C10" s="1" t="s">
        <v>97</v>
      </c>
      <c r="D10" s="1" t="s">
        <v>98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f>C12+C19+C21+C24+C28+C33+C39+C42+C46+C48+C50</f>
        <v>102641.70000000001</v>
      </c>
      <c r="D11" s="11">
        <f>D12+D19+D21+D24+D28+D33+D39+D42+D46+D48+D50</f>
        <v>114893.7</v>
      </c>
      <c r="E11" s="12">
        <f>D11-C11</f>
        <v>12251.999999999985</v>
      </c>
      <c r="F11" s="13">
        <f>D11/C11*100-100</f>
        <v>11.936669014640231</v>
      </c>
      <c r="G11" s="4"/>
    </row>
    <row r="12" spans="1:7" ht="15.75" x14ac:dyDescent="0.25">
      <c r="A12" s="6" t="s">
        <v>4</v>
      </c>
      <c r="B12" s="8" t="s">
        <v>5</v>
      </c>
      <c r="C12" s="14">
        <f>C13+C14+C15+C18+C17</f>
        <v>15926.7</v>
      </c>
      <c r="D12" s="14">
        <f>D13+D14+D15+D18+D16</f>
        <v>19208.599999999999</v>
      </c>
      <c r="E12" s="15">
        <f t="shared" ref="E12:E52" si="0">D12-C12</f>
        <v>3281.8999999999978</v>
      </c>
      <c r="F12" s="16">
        <f t="shared" ref="F12:F52" si="1">D12/C12*100-100</f>
        <v>20.606277508837351</v>
      </c>
    </row>
    <row r="13" spans="1:7" ht="30" x14ac:dyDescent="0.25">
      <c r="A13" s="2" t="s">
        <v>6</v>
      </c>
      <c r="B13" s="9" t="s">
        <v>7</v>
      </c>
      <c r="C13" s="17">
        <v>885.6</v>
      </c>
      <c r="D13" s="17">
        <v>1627.3</v>
      </c>
      <c r="E13" s="18">
        <f t="shared" si="0"/>
        <v>741.69999999999993</v>
      </c>
      <c r="F13" s="19">
        <f t="shared" si="1"/>
        <v>83.751129177958433</v>
      </c>
    </row>
    <row r="14" spans="1:7" ht="45" x14ac:dyDescent="0.25">
      <c r="A14" s="2" t="s">
        <v>8</v>
      </c>
      <c r="B14" s="9" t="s">
        <v>9</v>
      </c>
      <c r="C14" s="17">
        <v>345.4</v>
      </c>
      <c r="D14" s="17">
        <v>921.3</v>
      </c>
      <c r="E14" s="18">
        <f t="shared" si="0"/>
        <v>575.9</v>
      </c>
      <c r="F14" s="19">
        <f t="shared" si="1"/>
        <v>166.73422119281992</v>
      </c>
    </row>
    <row r="15" spans="1:7" ht="45" x14ac:dyDescent="0.25">
      <c r="A15" s="2" t="s">
        <v>10</v>
      </c>
      <c r="B15" s="9" t="s">
        <v>11</v>
      </c>
      <c r="C15" s="17">
        <v>13169.7</v>
      </c>
      <c r="D15" s="17">
        <v>16249</v>
      </c>
      <c r="E15" s="18">
        <f t="shared" si="0"/>
        <v>3079.2999999999993</v>
      </c>
      <c r="F15" s="19">
        <f t="shared" si="1"/>
        <v>23.381701937022086</v>
      </c>
    </row>
    <row r="16" spans="1:7" ht="15.75" x14ac:dyDescent="0.25">
      <c r="A16" s="2" t="s">
        <v>95</v>
      </c>
      <c r="B16" s="9" t="s">
        <v>94</v>
      </c>
      <c r="C16" s="17">
        <v>0</v>
      </c>
      <c r="D16" s="17">
        <v>0</v>
      </c>
      <c r="E16" s="18">
        <f t="shared" si="0"/>
        <v>0</v>
      </c>
      <c r="F16" s="19" t="e">
        <f t="shared" si="1"/>
        <v>#DIV/0!</v>
      </c>
    </row>
    <row r="17" spans="1:6" ht="15.75" x14ac:dyDescent="0.25">
      <c r="A17" s="2" t="s">
        <v>93</v>
      </c>
      <c r="B17" s="9" t="s">
        <v>92</v>
      </c>
      <c r="C17" s="17">
        <v>0</v>
      </c>
      <c r="D17" s="17">
        <v>0</v>
      </c>
      <c r="E17" s="18">
        <f t="shared" si="0"/>
        <v>0</v>
      </c>
      <c r="F17" s="19" t="e">
        <f t="shared" si="1"/>
        <v>#DIV/0!</v>
      </c>
    </row>
    <row r="18" spans="1:6" ht="15.75" x14ac:dyDescent="0.25">
      <c r="A18" s="2" t="s">
        <v>12</v>
      </c>
      <c r="B18" s="9" t="s">
        <v>13</v>
      </c>
      <c r="C18" s="17">
        <v>1526</v>
      </c>
      <c r="D18" s="17">
        <v>411</v>
      </c>
      <c r="E18" s="18">
        <f t="shared" si="0"/>
        <v>-1115</v>
      </c>
      <c r="F18" s="19">
        <f t="shared" si="1"/>
        <v>-73.066841415465262</v>
      </c>
    </row>
    <row r="19" spans="1:6" ht="15.75" x14ac:dyDescent="0.25">
      <c r="A19" s="6" t="s">
        <v>14</v>
      </c>
      <c r="B19" s="8" t="s">
        <v>15</v>
      </c>
      <c r="C19" s="14">
        <f>C20</f>
        <v>422.7</v>
      </c>
      <c r="D19" s="14">
        <f>D20</f>
        <v>488.9</v>
      </c>
      <c r="E19" s="15">
        <f t="shared" si="0"/>
        <v>66.199999999999989</v>
      </c>
      <c r="F19" s="16">
        <f t="shared" si="1"/>
        <v>15.661225455405713</v>
      </c>
    </row>
    <row r="20" spans="1:6" ht="15.75" x14ac:dyDescent="0.25">
      <c r="A20" s="2" t="s">
        <v>16</v>
      </c>
      <c r="B20" s="9" t="s">
        <v>17</v>
      </c>
      <c r="C20" s="17">
        <v>422.7</v>
      </c>
      <c r="D20" s="17">
        <v>488.9</v>
      </c>
      <c r="E20" s="18">
        <f t="shared" si="0"/>
        <v>66.199999999999989</v>
      </c>
      <c r="F20" s="19">
        <f t="shared" si="1"/>
        <v>15.661225455405713</v>
      </c>
    </row>
    <row r="21" spans="1:6" ht="30" x14ac:dyDescent="0.25">
      <c r="A21" s="6" t="s">
        <v>18</v>
      </c>
      <c r="B21" s="8" t="s">
        <v>19</v>
      </c>
      <c r="C21" s="14">
        <f>C22+C23</f>
        <v>1275.1000000000001</v>
      </c>
      <c r="D21" s="14">
        <f>D22+D23</f>
        <v>1275</v>
      </c>
      <c r="E21" s="15">
        <f t="shared" si="0"/>
        <v>-0.10000000000013642</v>
      </c>
      <c r="F21" s="16">
        <f t="shared" si="1"/>
        <v>-7.8425221551299273E-3</v>
      </c>
    </row>
    <row r="22" spans="1:6" ht="30" x14ac:dyDescent="0.25">
      <c r="A22" s="2" t="s">
        <v>20</v>
      </c>
      <c r="B22" s="9" t="s">
        <v>21</v>
      </c>
      <c r="C22" s="17">
        <v>1224.9000000000001</v>
      </c>
      <c r="D22" s="17">
        <v>1275</v>
      </c>
      <c r="E22" s="18">
        <f t="shared" si="0"/>
        <v>50.099999999999909</v>
      </c>
      <c r="F22" s="19">
        <f t="shared" si="1"/>
        <v>4.0901298065148239</v>
      </c>
    </row>
    <row r="23" spans="1:6" ht="15.75" x14ac:dyDescent="0.25">
      <c r="A23" s="2" t="s">
        <v>77</v>
      </c>
      <c r="B23" t="s">
        <v>76</v>
      </c>
      <c r="C23" s="17">
        <v>50.2</v>
      </c>
      <c r="D23" s="17">
        <v>0</v>
      </c>
      <c r="E23" s="18">
        <f t="shared" si="0"/>
        <v>-50.2</v>
      </c>
      <c r="F23" s="19"/>
    </row>
    <row r="24" spans="1:6" ht="15.75" x14ac:dyDescent="0.25">
      <c r="A24" s="6" t="s">
        <v>22</v>
      </c>
      <c r="B24" s="8" t="s">
        <v>23</v>
      </c>
      <c r="C24" s="14">
        <f>C25+C26+C27</f>
        <v>8194.1999999999989</v>
      </c>
      <c r="D24" s="14">
        <f>D25+D26+D27</f>
        <v>11821.1</v>
      </c>
      <c r="E24" s="15">
        <f t="shared" si="0"/>
        <v>3626.9000000000015</v>
      </c>
      <c r="F24" s="16">
        <f t="shared" si="1"/>
        <v>44.261794928119912</v>
      </c>
    </row>
    <row r="25" spans="1:6" ht="15.75" x14ac:dyDescent="0.25">
      <c r="A25" s="2" t="s">
        <v>24</v>
      </c>
      <c r="B25" s="9" t="s">
        <v>25</v>
      </c>
      <c r="C25" s="17">
        <v>1833.3</v>
      </c>
      <c r="D25" s="17">
        <v>2166.6999999999998</v>
      </c>
      <c r="E25" s="18">
        <f t="shared" si="0"/>
        <v>333.39999999999986</v>
      </c>
      <c r="F25" s="19">
        <f t="shared" si="1"/>
        <v>18.185785196094457</v>
      </c>
    </row>
    <row r="26" spans="1:6" ht="15.75" x14ac:dyDescent="0.25">
      <c r="A26" s="2" t="s">
        <v>26</v>
      </c>
      <c r="B26" s="9" t="s">
        <v>27</v>
      </c>
      <c r="C26" s="17">
        <v>6360.9</v>
      </c>
      <c r="D26" s="17">
        <v>7862.8</v>
      </c>
      <c r="E26" s="18">
        <f t="shared" si="0"/>
        <v>1501.9000000000005</v>
      </c>
      <c r="F26" s="19">
        <f t="shared" si="1"/>
        <v>23.611438632897872</v>
      </c>
    </row>
    <row r="27" spans="1:6" ht="15.75" x14ac:dyDescent="0.25">
      <c r="A27" s="2" t="s">
        <v>28</v>
      </c>
      <c r="B27" s="9" t="s">
        <v>29</v>
      </c>
      <c r="C27" s="17">
        <v>0</v>
      </c>
      <c r="D27" s="17">
        <v>1791.6</v>
      </c>
      <c r="E27" s="18">
        <f t="shared" si="0"/>
        <v>1791.6</v>
      </c>
      <c r="F27" s="19" t="e">
        <f t="shared" si="1"/>
        <v>#DIV/0!</v>
      </c>
    </row>
    <row r="28" spans="1:6" ht="15.75" x14ac:dyDescent="0.25">
      <c r="A28" s="6" t="s">
        <v>30</v>
      </c>
      <c r="B28" s="8" t="s">
        <v>31</v>
      </c>
      <c r="C28" s="14">
        <f>C29+C30+C31+C32</f>
        <v>2574.4</v>
      </c>
      <c r="D28" s="14">
        <f>D29+D30+D31+D32</f>
        <v>3004.8</v>
      </c>
      <c r="E28" s="15">
        <f t="shared" si="0"/>
        <v>430.40000000000009</v>
      </c>
      <c r="F28" s="16">
        <f t="shared" si="1"/>
        <v>16.718458669981359</v>
      </c>
    </row>
    <row r="29" spans="1:6" ht="15.75" x14ac:dyDescent="0.25">
      <c r="A29" s="10" t="s">
        <v>88</v>
      </c>
      <c r="B29" s="9" t="s">
        <v>86</v>
      </c>
      <c r="C29" s="17">
        <v>11.8</v>
      </c>
      <c r="D29" s="17">
        <v>46.5</v>
      </c>
      <c r="E29" s="20">
        <f t="shared" ref="E29" si="2">D29-C29</f>
        <v>34.700000000000003</v>
      </c>
      <c r="F29" s="21">
        <f t="shared" ref="F29" si="3">D29/C29*100-100</f>
        <v>294.06779661016947</v>
      </c>
    </row>
    <row r="30" spans="1:6" ht="15.75" x14ac:dyDescent="0.25">
      <c r="A30" s="2" t="s">
        <v>32</v>
      </c>
      <c r="B30" s="9" t="s">
        <v>33</v>
      </c>
      <c r="C30" s="17">
        <v>0</v>
      </c>
      <c r="D30" s="17">
        <v>58.4</v>
      </c>
      <c r="E30" s="18">
        <f t="shared" si="0"/>
        <v>58.4</v>
      </c>
      <c r="F30" s="19" t="e">
        <f t="shared" si="1"/>
        <v>#DIV/0!</v>
      </c>
    </row>
    <row r="31" spans="1:6" ht="15.75" x14ac:dyDescent="0.25">
      <c r="A31" s="2" t="s">
        <v>34</v>
      </c>
      <c r="B31" s="9" t="s">
        <v>35</v>
      </c>
      <c r="C31" s="17">
        <v>912.6</v>
      </c>
      <c r="D31" s="17">
        <v>1599.9</v>
      </c>
      <c r="E31" s="18">
        <f t="shared" si="0"/>
        <v>687.30000000000007</v>
      </c>
      <c r="F31" s="19">
        <f t="shared" si="1"/>
        <v>75.312294543063786</v>
      </c>
    </row>
    <row r="32" spans="1:6" ht="30" x14ac:dyDescent="0.25">
      <c r="A32" s="2" t="s">
        <v>36</v>
      </c>
      <c r="B32" s="9" t="s">
        <v>37</v>
      </c>
      <c r="C32" s="17">
        <v>1650</v>
      </c>
      <c r="D32" s="17">
        <v>1300</v>
      </c>
      <c r="E32" s="18">
        <f t="shared" si="0"/>
        <v>-350</v>
      </c>
      <c r="F32" s="19"/>
    </row>
    <row r="33" spans="1:6" ht="15.75" x14ac:dyDescent="0.25">
      <c r="A33" s="6" t="s">
        <v>38</v>
      </c>
      <c r="B33" s="8" t="s">
        <v>39</v>
      </c>
      <c r="C33" s="14">
        <f>C34+C35+C36+C37+C38</f>
        <v>52939.600000000006</v>
      </c>
      <c r="D33" s="14">
        <f>D34+D35+D36+D37+D38</f>
        <v>54640.1</v>
      </c>
      <c r="E33" s="15">
        <f t="shared" si="0"/>
        <v>1700.4999999999927</v>
      </c>
      <c r="F33" s="16">
        <f t="shared" si="1"/>
        <v>3.2121512062803532</v>
      </c>
    </row>
    <row r="34" spans="1:6" ht="15.75" x14ac:dyDescent="0.25">
      <c r="A34" s="2" t="s">
        <v>40</v>
      </c>
      <c r="B34" s="9" t="s">
        <v>41</v>
      </c>
      <c r="C34" s="17">
        <v>11414.2</v>
      </c>
      <c r="D34" s="17">
        <v>13273.1</v>
      </c>
      <c r="E34" s="18">
        <f t="shared" si="0"/>
        <v>1858.8999999999996</v>
      </c>
      <c r="F34" s="19">
        <f t="shared" si="1"/>
        <v>16.285854461985934</v>
      </c>
    </row>
    <row r="35" spans="1:6" ht="15.75" x14ac:dyDescent="0.25">
      <c r="A35" s="2" t="s">
        <v>42</v>
      </c>
      <c r="B35" s="9" t="s">
        <v>43</v>
      </c>
      <c r="C35" s="17">
        <v>33184.1</v>
      </c>
      <c r="D35" s="17">
        <v>30772</v>
      </c>
      <c r="E35" s="18">
        <f t="shared" si="0"/>
        <v>-2412.0999999999985</v>
      </c>
      <c r="F35" s="19">
        <f t="shared" si="1"/>
        <v>-7.2688426083576161</v>
      </c>
    </row>
    <row r="36" spans="1:6" ht="15.75" x14ac:dyDescent="0.25">
      <c r="A36" s="2" t="s">
        <v>91</v>
      </c>
      <c r="B36" s="9" t="s">
        <v>90</v>
      </c>
      <c r="C36" s="17">
        <v>4438.3</v>
      </c>
      <c r="D36" s="17">
        <v>5399.8</v>
      </c>
      <c r="E36" s="18"/>
      <c r="F36" s="19"/>
    </row>
    <row r="37" spans="1:6" ht="15.75" x14ac:dyDescent="0.25">
      <c r="A37" s="2" t="s">
        <v>44</v>
      </c>
      <c r="B37" s="9" t="s">
        <v>45</v>
      </c>
      <c r="C37" s="17">
        <v>924.8</v>
      </c>
      <c r="D37" s="17">
        <v>1000</v>
      </c>
      <c r="E37" s="18">
        <f t="shared" si="0"/>
        <v>75.200000000000045</v>
      </c>
      <c r="F37" s="19">
        <f t="shared" si="1"/>
        <v>8.1314878892733589</v>
      </c>
    </row>
    <row r="38" spans="1:6" ht="15.75" x14ac:dyDescent="0.25">
      <c r="A38" s="2" t="s">
        <v>46</v>
      </c>
      <c r="B38" s="9" t="s">
        <v>47</v>
      </c>
      <c r="C38" s="17">
        <v>2978.2</v>
      </c>
      <c r="D38" s="17">
        <v>4195.2</v>
      </c>
      <c r="E38" s="18">
        <f t="shared" si="0"/>
        <v>1217</v>
      </c>
      <c r="F38" s="19">
        <f t="shared" si="1"/>
        <v>40.863608891276613</v>
      </c>
    </row>
    <row r="39" spans="1:6" ht="15.75" x14ac:dyDescent="0.25">
      <c r="A39" s="6" t="s">
        <v>48</v>
      </c>
      <c r="B39" s="8" t="s">
        <v>49</v>
      </c>
      <c r="C39" s="14">
        <f>C40+C41</f>
        <v>12038.699999999999</v>
      </c>
      <c r="D39" s="14">
        <f>D40+D41</f>
        <v>12523.7</v>
      </c>
      <c r="E39" s="15">
        <f t="shared" si="0"/>
        <v>485.00000000000182</v>
      </c>
      <c r="F39" s="16">
        <f t="shared" si="1"/>
        <v>4.0286741923962097</v>
      </c>
    </row>
    <row r="40" spans="1:6" ht="15.75" x14ac:dyDescent="0.25">
      <c r="A40" s="2" t="s">
        <v>50</v>
      </c>
      <c r="B40" s="9" t="s">
        <v>51</v>
      </c>
      <c r="C40" s="17">
        <v>10341.4</v>
      </c>
      <c r="D40" s="17">
        <v>10770</v>
      </c>
      <c r="E40" s="18">
        <f t="shared" si="0"/>
        <v>428.60000000000036</v>
      </c>
      <c r="F40" s="19">
        <f t="shared" si="1"/>
        <v>4.1445065465023987</v>
      </c>
    </row>
    <row r="41" spans="1:6" ht="15.75" x14ac:dyDescent="0.25">
      <c r="A41" s="2" t="s">
        <v>52</v>
      </c>
      <c r="B41" s="9" t="s">
        <v>53</v>
      </c>
      <c r="C41" s="17">
        <v>1697.3</v>
      </c>
      <c r="D41" s="17">
        <v>1753.7</v>
      </c>
      <c r="E41" s="18">
        <f t="shared" si="0"/>
        <v>56.400000000000091</v>
      </c>
      <c r="F41" s="19">
        <f t="shared" si="1"/>
        <v>3.3229246450244574</v>
      </c>
    </row>
    <row r="42" spans="1:6" ht="15.75" x14ac:dyDescent="0.25">
      <c r="A42" s="6" t="s">
        <v>54</v>
      </c>
      <c r="B42" s="8" t="s">
        <v>55</v>
      </c>
      <c r="C42" s="14">
        <f>C43+C45+C44</f>
        <v>4215.2</v>
      </c>
      <c r="D42" s="14">
        <f>D43+D45+D44</f>
        <v>3954.9</v>
      </c>
      <c r="E42" s="15">
        <f t="shared" si="0"/>
        <v>-260.29999999999973</v>
      </c>
      <c r="F42" s="16">
        <f t="shared" si="1"/>
        <v>-6.1752704498007205</v>
      </c>
    </row>
    <row r="43" spans="1:6" ht="15.75" x14ac:dyDescent="0.25">
      <c r="A43" s="2" t="s">
        <v>56</v>
      </c>
      <c r="B43" s="9" t="s">
        <v>57</v>
      </c>
      <c r="C43" s="17">
        <v>258.10000000000002</v>
      </c>
      <c r="D43" s="17">
        <v>217.4</v>
      </c>
      <c r="E43" s="18">
        <f t="shared" si="0"/>
        <v>-40.700000000000017</v>
      </c>
      <c r="F43" s="19">
        <f t="shared" si="1"/>
        <v>-15.769081751259208</v>
      </c>
    </row>
    <row r="44" spans="1:6" ht="15.75" x14ac:dyDescent="0.25">
      <c r="A44" s="2" t="s">
        <v>58</v>
      </c>
      <c r="B44" s="9" t="s">
        <v>59</v>
      </c>
      <c r="C44" s="17">
        <v>1067</v>
      </c>
      <c r="D44" s="17">
        <v>0</v>
      </c>
      <c r="E44" s="18">
        <f t="shared" si="0"/>
        <v>-1067</v>
      </c>
      <c r="F44" s="19">
        <f t="shared" si="1"/>
        <v>-100</v>
      </c>
    </row>
    <row r="45" spans="1:6" ht="15.75" x14ac:dyDescent="0.25">
      <c r="A45" s="2" t="s">
        <v>60</v>
      </c>
      <c r="B45" s="9" t="s">
        <v>61</v>
      </c>
      <c r="C45" s="17">
        <v>2890.1</v>
      </c>
      <c r="D45" s="17">
        <v>3737.5</v>
      </c>
      <c r="E45" s="18">
        <f t="shared" si="0"/>
        <v>847.40000000000009</v>
      </c>
      <c r="F45" s="19">
        <f t="shared" si="1"/>
        <v>29.320784747932606</v>
      </c>
    </row>
    <row r="46" spans="1:6" ht="15.75" x14ac:dyDescent="0.25">
      <c r="A46" s="6" t="s">
        <v>62</v>
      </c>
      <c r="B46" s="8" t="s">
        <v>63</v>
      </c>
      <c r="C46" s="14">
        <f>C47</f>
        <v>126</v>
      </c>
      <c r="D46" s="14">
        <f>D47</f>
        <v>358.8</v>
      </c>
      <c r="E46" s="15">
        <f t="shared" si="0"/>
        <v>232.8</v>
      </c>
      <c r="F46" s="16">
        <f t="shared" si="1"/>
        <v>184.76190476190476</v>
      </c>
    </row>
    <row r="47" spans="1:6" ht="15.75" x14ac:dyDescent="0.25">
      <c r="A47" s="2" t="s">
        <v>64</v>
      </c>
      <c r="B47" s="9" t="s">
        <v>65</v>
      </c>
      <c r="C47" s="17">
        <v>126</v>
      </c>
      <c r="D47" s="17">
        <v>358.8</v>
      </c>
      <c r="E47" s="18">
        <f t="shared" si="0"/>
        <v>232.8</v>
      </c>
      <c r="F47" s="19">
        <f t="shared" si="1"/>
        <v>184.76190476190476</v>
      </c>
    </row>
    <row r="48" spans="1:6" ht="15.75" x14ac:dyDescent="0.25">
      <c r="A48" s="6" t="s">
        <v>66</v>
      </c>
      <c r="B48" s="8" t="s">
        <v>67</v>
      </c>
      <c r="C48" s="14">
        <f>C49</f>
        <v>100</v>
      </c>
      <c r="D48" s="14">
        <f>D49</f>
        <v>100</v>
      </c>
      <c r="E48" s="15">
        <f t="shared" si="0"/>
        <v>0</v>
      </c>
      <c r="F48" s="16">
        <f t="shared" si="1"/>
        <v>0</v>
      </c>
    </row>
    <row r="49" spans="1:6" ht="15.75" x14ac:dyDescent="0.25">
      <c r="A49" s="2" t="s">
        <v>68</v>
      </c>
      <c r="B49" s="9" t="s">
        <v>69</v>
      </c>
      <c r="C49" s="17">
        <v>100</v>
      </c>
      <c r="D49" s="17">
        <v>100</v>
      </c>
      <c r="E49" s="18">
        <f t="shared" si="0"/>
        <v>0</v>
      </c>
      <c r="F49" s="19">
        <f t="shared" si="1"/>
        <v>0</v>
      </c>
    </row>
    <row r="50" spans="1:6" ht="45" x14ac:dyDescent="0.25">
      <c r="A50" s="6" t="s">
        <v>70</v>
      </c>
      <c r="B50" s="8" t="s">
        <v>71</v>
      </c>
      <c r="C50" s="14">
        <f>C51+C52+C53</f>
        <v>4829.1000000000004</v>
      </c>
      <c r="D50" s="14">
        <f>D51+D52+D53</f>
        <v>7517.8</v>
      </c>
      <c r="E50" s="15">
        <f t="shared" si="0"/>
        <v>2688.7</v>
      </c>
      <c r="F50" s="16">
        <f t="shared" si="1"/>
        <v>55.677041270630127</v>
      </c>
    </row>
    <row r="51" spans="1:6" ht="45" x14ac:dyDescent="0.25">
      <c r="A51" s="2" t="s">
        <v>72</v>
      </c>
      <c r="B51" s="9" t="s">
        <v>73</v>
      </c>
      <c r="C51" s="17">
        <v>903.2</v>
      </c>
      <c r="D51" s="17">
        <v>853.7</v>
      </c>
      <c r="E51" s="18">
        <f t="shared" si="0"/>
        <v>-49.5</v>
      </c>
      <c r="F51" s="19">
        <f t="shared" si="1"/>
        <v>-5.480513728963686</v>
      </c>
    </row>
    <row r="52" spans="1:6" ht="15.75" x14ac:dyDescent="0.25">
      <c r="A52" s="2" t="s">
        <v>74</v>
      </c>
      <c r="B52" s="9" t="s">
        <v>75</v>
      </c>
      <c r="C52" s="17">
        <v>3925.9</v>
      </c>
      <c r="D52" s="17">
        <v>6664.1</v>
      </c>
      <c r="E52" s="18">
        <f t="shared" si="0"/>
        <v>2738.2000000000003</v>
      </c>
      <c r="F52" s="19">
        <f t="shared" si="1"/>
        <v>69.74706436740621</v>
      </c>
    </row>
    <row r="53" spans="1:6" ht="15.75" x14ac:dyDescent="0.25">
      <c r="A53" s="22" t="s">
        <v>89</v>
      </c>
      <c r="B53" s="9" t="s">
        <v>87</v>
      </c>
      <c r="C53" s="17">
        <v>0</v>
      </c>
      <c r="D53" s="17">
        <v>0</v>
      </c>
      <c r="E53" s="18">
        <f t="shared" ref="E53" si="4">D53-C53</f>
        <v>0</v>
      </c>
      <c r="F53" s="19" t="e">
        <f t="shared" ref="F53" si="5">D53/C53*100-100</f>
        <v>#DIV/0!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2019-05-07T06:04:44Z</dcterms:modified>
</cp:coreProperties>
</file>