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C12" i="1" l="1"/>
  <c r="D12" i="1" l="1"/>
  <c r="F32" i="1" l="1"/>
  <c r="F34" i="1"/>
  <c r="E34" i="1"/>
  <c r="D33" i="1"/>
  <c r="C33" i="1"/>
  <c r="F33" i="1" l="1"/>
  <c r="E33" i="1"/>
  <c r="F16" i="1"/>
  <c r="E16" i="1"/>
  <c r="E17" i="1" l="1"/>
  <c r="F17" i="1"/>
  <c r="C52" i="1"/>
  <c r="C50" i="1"/>
  <c r="C48" i="1"/>
  <c r="C44" i="1"/>
  <c r="C41" i="1"/>
  <c r="C35" i="1"/>
  <c r="C28" i="1"/>
  <c r="C21" i="1"/>
  <c r="C24" i="1"/>
  <c r="C19" i="1"/>
  <c r="D52" i="1"/>
  <c r="D50" i="1"/>
  <c r="D48" i="1"/>
  <c r="D44" i="1"/>
  <c r="D41" i="1"/>
  <c r="D35" i="1"/>
  <c r="D28" i="1"/>
  <c r="D24" i="1"/>
  <c r="D21" i="1"/>
  <c r="D19" i="1"/>
  <c r="D11" i="1" l="1"/>
  <c r="C11" i="1"/>
  <c r="E55" i="1"/>
  <c r="F55" i="1"/>
  <c r="E29" i="1"/>
  <c r="F29" i="1"/>
  <c r="E30" i="1"/>
  <c r="F30" i="1"/>
  <c r="F12" i="1" l="1"/>
  <c r="F13" i="1"/>
  <c r="F14" i="1"/>
  <c r="F15" i="1"/>
  <c r="F18" i="1"/>
  <c r="F19" i="1"/>
  <c r="F20" i="1"/>
  <c r="F21" i="1"/>
  <c r="F22" i="1"/>
  <c r="F24" i="1"/>
  <c r="F25" i="1"/>
  <c r="F26" i="1"/>
  <c r="F27" i="1"/>
  <c r="F28" i="1"/>
  <c r="F31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1" i="1"/>
</calcChain>
</file>

<file path=xl/sharedStrings.xml><?xml version="1.0" encoding="utf-8"?>
<sst xmlns="http://schemas.openxmlformats.org/spreadsheetml/2006/main" count="104" uniqueCount="103">
  <si>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</si>
  <si>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</si>
  <si>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</si>
  <si>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</si>
  <si>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</si>
  <si>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</si>
  <si>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</si>
  <si>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</si>
  <si>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</si>
  <si>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</si>
  <si>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</si>
  <si>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</si>
  <si>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</si>
  <si>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</si>
  <si>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</si>
  <si>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</si>
  <si>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</si>
  <si>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</si>
  <si>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</si>
  <si>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</si>
  <si>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</si>
  <si>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</si>
  <si>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</si>
  <si>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</si>
  <si>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</si>
  <si>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</si>
  <si>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</si>
  <si>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</si>
  <si>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</si>
  <si>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</si>
  <si>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</si>
  <si>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</si>
  <si>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</si>
  <si>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</si>
  <si>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</si>
  <si>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</si>
  <si>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</si>
  <si>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</si>
  <si>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</si>
  <si>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</si>
  <si>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</si>
  <si>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</si>
  <si>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</si>
  <si>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</si>
  <si>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</si>
  <si>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</si>
  <si>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</si>
  <si>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</si>
  <si>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</si>
  <si>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</si>
  <si>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</si>
  <si>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</si>
  <si>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</si>
  <si>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</si>
  <si>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</si>
  <si>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</si>
  <si>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</si>
  <si>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</si>
  <si>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</si>
  <si>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</si>
  <si>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</si>
  <si>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</si>
  <si>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</si>
  <si>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</si>
  <si>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</si>
  <si>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</si>
  <si>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</si>
  <si>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</si>
  <si>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</si>
  <si>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</si>
  <si>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</si>
  <si>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</si>
  <si>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</si>
  <si>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</si>
  <si>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</si>
  <si>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</si>
  <si>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</si>
  <si>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</si>
  <si>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</si>
  <si>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</si>
  <si>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</si>
  <si>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</si>
  <si>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</si>
  <si>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</si>
  <si>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</si>
  <si>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</si>
  <si>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</si>
  <si>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</si>
  <si>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</si>
  <si>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</si>
  <si>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</si>
  <si>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</si>
  <si>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\0107\\\\\\\\\\\\ \</t>
  </si>
  <si>
    <t>Обеспечение проведения выборов и референдумов</t>
  </si>
  <si>
    <t>\0105\\\\\\\\\\\\ \</t>
  </si>
  <si>
    <t>Судебная система</t>
  </si>
  <si>
    <t>ОХРАНА ОКРУЖАЮЩЕЙ СРЕДЫ</t>
  </si>
  <si>
    <t>\0600\\\\\\\\\\\\ \</t>
  </si>
  <si>
    <t>\0605\\\\\\\\\\\\ \</t>
  </si>
  <si>
    <t>Другие вопросы в области охраны  окружающей среды</t>
  </si>
  <si>
    <t>за 2018, 2019  гг.</t>
  </si>
  <si>
    <t>Исполнение за         2018 год</t>
  </si>
  <si>
    <t>Исполнение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</si>
</sst>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164" fontId="4" fillId="3" borderId="1" xfId="1" applyNumberFormat="1" applyFont="1" applyFill="1" applyBorder="1"/>
    <xf numFmtId="164" fontId="0" fillId="3" borderId="4" xfId="1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H62" sqref="H62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6"/>
      <c r="B1" s="27"/>
      <c r="C1" s="27"/>
    </row>
    <row r="2" spans="1:7" x14ac:dyDescent="0.25">
      <c r="A2" s="26" t="s">
        <v>0</v>
      </c>
      <c r="B2" s="27"/>
      <c r="C2" s="27"/>
    </row>
    <row r="3" spans="1:7" x14ac:dyDescent="0.25">
      <c r="A3" s="28" t="s">
        <v>82</v>
      </c>
      <c r="B3" s="28"/>
      <c r="C3" s="28"/>
      <c r="D3" s="28"/>
      <c r="E3" s="28"/>
      <c r="F3" s="28"/>
    </row>
    <row r="4" spans="1:7" x14ac:dyDescent="0.25">
      <c r="A4" s="28" t="s">
        <v>81</v>
      </c>
      <c r="B4" s="28"/>
      <c r="C4" s="28"/>
      <c r="D4" s="28"/>
      <c r="E4" s="28"/>
      <c r="F4" s="28"/>
    </row>
    <row r="5" spans="1:7" x14ac:dyDescent="0.25">
      <c r="A5" s="28" t="s">
        <v>79</v>
      </c>
      <c r="B5" s="28"/>
      <c r="C5" s="28"/>
      <c r="D5" s="28"/>
      <c r="E5" s="28"/>
      <c r="F5" s="28"/>
    </row>
    <row r="6" spans="1:7" x14ac:dyDescent="0.25">
      <c r="A6" s="28" t="s">
        <v>80</v>
      </c>
      <c r="B6" s="28"/>
      <c r="C6" s="28"/>
      <c r="D6" s="28"/>
      <c r="E6" s="28"/>
      <c r="F6" s="28"/>
    </row>
    <row r="7" spans="1:7" x14ac:dyDescent="0.25">
      <c r="A7" s="28" t="s">
        <v>100</v>
      </c>
      <c r="B7" s="28"/>
      <c r="C7" s="28"/>
      <c r="D7" s="28"/>
      <c r="E7" s="28"/>
      <c r="F7" s="28"/>
    </row>
    <row r="8" spans="1:7" x14ac:dyDescent="0.25">
      <c r="A8" s="28" t="s">
        <v>0</v>
      </c>
      <c r="B8" s="29"/>
      <c r="C8" s="29"/>
    </row>
    <row r="9" spans="1:7" x14ac:dyDescent="0.25">
      <c r="A9" s="25" t="s">
        <v>1</v>
      </c>
      <c r="B9" s="25"/>
      <c r="C9" s="25"/>
      <c r="D9" s="25"/>
      <c r="E9" s="25"/>
      <c r="F9" s="25"/>
    </row>
    <row r="10" spans="1:7" ht="60" customHeight="1" x14ac:dyDescent="0.25">
      <c r="A10" s="1" t="s">
        <v>83</v>
      </c>
      <c r="B10" s="1" t="s">
        <v>2</v>
      </c>
      <c r="C10" s="1" t="s">
        <v>101</v>
      </c>
      <c r="D10" s="1" t="s">
        <v>102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C12+C19+C21+C24+C28+C35+C41+C44+C48+C50+C52</f>
        <v>619389.69999999984</v>
      </c>
      <c r="D11" s="11">
        <f>D12+D19+D21+D24+D28+D35+D41+D44+D48+D50+D52+D33</f>
        <v>714423.8</v>
      </c>
      <c r="E11" s="12">
        <f>D11-C11</f>
        <v>95034.10000000021</v>
      </c>
      <c r="F11" s="13">
        <f>D11/C11*100-100</f>
        <v>15.343183782358707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C13+C14+C15+C18+C17+C16</f>
        <v>104473.7</v>
      </c>
      <c r="D12" s="14">
        <f>D13+D14+D15+D18+D17</f>
        <v>99893</v>
      </c>
      <c r="E12" s="15">
        <f t="shared" ref="E12:E54" si="0">D12-C12</f>
        <v>-4580.6999999999971</v>
      </c>
      <c r="F12" s="16">
        <f t="shared" ref="F12:F54" si="1">D12/C12*100-100</f>
        <v>-4.3845484557357537</v>
      </c>
    </row>
    <row r="13" spans="1:7" ht="30" x14ac:dyDescent="0.25">
      <c r="A13" s="2" t="s">
        <v>6</v>
      </c>
      <c r="B13" s="9" t="s">
        <v>7</v>
      </c>
      <c r="C13" s="17">
        <v>9001.2000000000007</v>
      </c>
      <c r="D13" s="17">
        <v>11089</v>
      </c>
      <c r="E13" s="18">
        <f t="shared" si="0"/>
        <v>2087.7999999999993</v>
      </c>
      <c r="F13" s="19">
        <f t="shared" si="1"/>
        <v>23.194685153090688</v>
      </c>
    </row>
    <row r="14" spans="1:7" ht="45" x14ac:dyDescent="0.25">
      <c r="A14" s="2" t="s">
        <v>8</v>
      </c>
      <c r="B14" s="9" t="s">
        <v>9</v>
      </c>
      <c r="C14" s="17">
        <v>2814.4</v>
      </c>
      <c r="D14" s="17">
        <v>4032.7</v>
      </c>
      <c r="E14" s="18">
        <f t="shared" si="0"/>
        <v>1218.2999999999997</v>
      </c>
      <c r="F14" s="19">
        <f t="shared" si="1"/>
        <v>43.288089823763499</v>
      </c>
    </row>
    <row r="15" spans="1:7" ht="45" x14ac:dyDescent="0.25">
      <c r="A15" s="2" t="s">
        <v>10</v>
      </c>
      <c r="B15" s="9" t="s">
        <v>11</v>
      </c>
      <c r="C15" s="17">
        <v>76299.399999999994</v>
      </c>
      <c r="D15" s="17">
        <v>80397.5</v>
      </c>
      <c r="E15" s="18">
        <f t="shared" si="0"/>
        <v>4098.1000000000058</v>
      </c>
      <c r="F15" s="19">
        <f t="shared" si="1"/>
        <v>5.3710776231530133</v>
      </c>
    </row>
    <row r="16" spans="1:7" ht="15.75" x14ac:dyDescent="0.25">
      <c r="A16" s="2" t="s">
        <v>95</v>
      </c>
      <c r="B16" s="9" t="s">
        <v>94</v>
      </c>
      <c r="C16" s="17">
        <v>46.9</v>
      </c>
      <c r="D16" s="17">
        <v>0</v>
      </c>
      <c r="E16" s="18">
        <f t="shared" si="0"/>
        <v>-46.9</v>
      </c>
      <c r="F16" s="19">
        <f t="shared" si="1"/>
        <v>-100</v>
      </c>
    </row>
    <row r="17" spans="1:6" ht="15.75" x14ac:dyDescent="0.25">
      <c r="A17" s="2" t="s">
        <v>93</v>
      </c>
      <c r="B17" s="9" t="s">
        <v>92</v>
      </c>
      <c r="C17" s="17">
        <v>0</v>
      </c>
      <c r="D17" s="17">
        <v>300</v>
      </c>
      <c r="E17" s="18">
        <f t="shared" si="0"/>
        <v>300</v>
      </c>
      <c r="F17" s="19" t="e">
        <f t="shared" si="1"/>
        <v>#DIV/0!</v>
      </c>
    </row>
    <row r="18" spans="1:6" ht="15.75" x14ac:dyDescent="0.25">
      <c r="A18" s="2" t="s">
        <v>12</v>
      </c>
      <c r="B18" s="9" t="s">
        <v>13</v>
      </c>
      <c r="C18" s="17">
        <v>16311.8</v>
      </c>
      <c r="D18" s="17">
        <v>4073.8</v>
      </c>
      <c r="E18" s="18">
        <f t="shared" si="0"/>
        <v>-12238</v>
      </c>
      <c r="F18" s="19">
        <f t="shared" si="1"/>
        <v>-75.025441704778132</v>
      </c>
    </row>
    <row r="19" spans="1:6" ht="15.75" x14ac:dyDescent="0.25">
      <c r="A19" s="6" t="s">
        <v>14</v>
      </c>
      <c r="B19" s="8" t="s">
        <v>15</v>
      </c>
      <c r="C19" s="14">
        <f>C20</f>
        <v>2287.4</v>
      </c>
      <c r="D19" s="14">
        <f>D20</f>
        <v>2443.1999999999998</v>
      </c>
      <c r="E19" s="15">
        <f t="shared" si="0"/>
        <v>155.79999999999973</v>
      </c>
      <c r="F19" s="16">
        <f t="shared" si="1"/>
        <v>6.8112267202937744</v>
      </c>
    </row>
    <row r="20" spans="1:6" ht="15.75" x14ac:dyDescent="0.25">
      <c r="A20" s="2" t="s">
        <v>16</v>
      </c>
      <c r="B20" s="9" t="s">
        <v>17</v>
      </c>
      <c r="C20" s="17">
        <v>2287.4</v>
      </c>
      <c r="D20" s="17">
        <v>2443.1999999999998</v>
      </c>
      <c r="E20" s="18">
        <f t="shared" si="0"/>
        <v>155.79999999999973</v>
      </c>
      <c r="F20" s="19">
        <f t="shared" si="1"/>
        <v>6.8112267202937744</v>
      </c>
    </row>
    <row r="21" spans="1:6" ht="30" x14ac:dyDescent="0.25">
      <c r="A21" s="6" t="s">
        <v>18</v>
      </c>
      <c r="B21" s="8" t="s">
        <v>19</v>
      </c>
      <c r="C21" s="14">
        <f>C22+C23</f>
        <v>6558.5</v>
      </c>
      <c r="D21" s="14">
        <f>D22+D23</f>
        <v>6187.9</v>
      </c>
      <c r="E21" s="15">
        <f t="shared" si="0"/>
        <v>-370.60000000000036</v>
      </c>
      <c r="F21" s="16">
        <f t="shared" si="1"/>
        <v>-5.6506823206525922</v>
      </c>
    </row>
    <row r="22" spans="1:6" ht="30" x14ac:dyDescent="0.25">
      <c r="A22" s="2" t="s">
        <v>20</v>
      </c>
      <c r="B22" s="9" t="s">
        <v>21</v>
      </c>
      <c r="C22" s="17">
        <v>4108.3</v>
      </c>
      <c r="D22" s="17">
        <v>4687.8999999999996</v>
      </c>
      <c r="E22" s="18">
        <f t="shared" si="0"/>
        <v>579.59999999999945</v>
      </c>
      <c r="F22" s="19">
        <f t="shared" si="1"/>
        <v>14.108025217243124</v>
      </c>
    </row>
    <row r="23" spans="1:6" ht="15.75" x14ac:dyDescent="0.25">
      <c r="A23" s="2" t="s">
        <v>77</v>
      </c>
      <c r="B23" t="s">
        <v>76</v>
      </c>
      <c r="C23" s="17">
        <v>2450.1999999999998</v>
      </c>
      <c r="D23" s="17">
        <v>1500</v>
      </c>
      <c r="E23" s="18">
        <f t="shared" si="0"/>
        <v>-950.19999999999982</v>
      </c>
      <c r="F23" s="19"/>
    </row>
    <row r="24" spans="1:6" ht="15.75" x14ac:dyDescent="0.25">
      <c r="A24" s="6" t="s">
        <v>22</v>
      </c>
      <c r="B24" s="8" t="s">
        <v>23</v>
      </c>
      <c r="C24" s="14">
        <f>C25+C26+C27</f>
        <v>54729.7</v>
      </c>
      <c r="D24" s="14">
        <f>D25+D26+D27</f>
        <v>98142.799999999988</v>
      </c>
      <c r="E24" s="15">
        <f t="shared" si="0"/>
        <v>43413.099999999991</v>
      </c>
      <c r="F24" s="16">
        <f t="shared" si="1"/>
        <v>79.322744323466054</v>
      </c>
    </row>
    <row r="25" spans="1:6" ht="15.75" x14ac:dyDescent="0.25">
      <c r="A25" s="2" t="s">
        <v>24</v>
      </c>
      <c r="B25" s="9" t="s">
        <v>25</v>
      </c>
      <c r="C25" s="17">
        <v>7314.1</v>
      </c>
      <c r="D25" s="17">
        <v>7772</v>
      </c>
      <c r="E25" s="18">
        <f t="shared" si="0"/>
        <v>457.89999999999964</v>
      </c>
      <c r="F25" s="19">
        <f t="shared" si="1"/>
        <v>6.2605105207749432</v>
      </c>
    </row>
    <row r="26" spans="1:6" ht="15.75" x14ac:dyDescent="0.25">
      <c r="A26" s="2" t="s">
        <v>26</v>
      </c>
      <c r="B26" s="9" t="s">
        <v>27</v>
      </c>
      <c r="C26" s="17">
        <v>42773</v>
      </c>
      <c r="D26" s="17">
        <v>71294.899999999994</v>
      </c>
      <c r="E26" s="18">
        <f t="shared" si="0"/>
        <v>28521.899999999994</v>
      </c>
      <c r="F26" s="19">
        <f t="shared" si="1"/>
        <v>66.682019030696921</v>
      </c>
    </row>
    <row r="27" spans="1:6" ht="15.75" x14ac:dyDescent="0.25">
      <c r="A27" s="2" t="s">
        <v>28</v>
      </c>
      <c r="B27" s="9" t="s">
        <v>29</v>
      </c>
      <c r="C27" s="17">
        <v>4642.6000000000004</v>
      </c>
      <c r="D27" s="17">
        <v>19075.900000000001</v>
      </c>
      <c r="E27" s="18">
        <f t="shared" si="0"/>
        <v>14433.300000000001</v>
      </c>
      <c r="F27" s="19">
        <f t="shared" si="1"/>
        <v>310.88829535174256</v>
      </c>
    </row>
    <row r="28" spans="1:6" ht="15.75" x14ac:dyDescent="0.25">
      <c r="A28" s="6" t="s">
        <v>30</v>
      </c>
      <c r="B28" s="8" t="s">
        <v>31</v>
      </c>
      <c r="C28" s="14">
        <f>C29+C30+C31+C32</f>
        <v>34250.400000000001</v>
      </c>
      <c r="D28" s="14">
        <f>D29+D30+D31+D32</f>
        <v>65220.7</v>
      </c>
      <c r="E28" s="15">
        <f t="shared" si="0"/>
        <v>30970.299999999996</v>
      </c>
      <c r="F28" s="16">
        <f t="shared" si="1"/>
        <v>90.423177539532361</v>
      </c>
    </row>
    <row r="29" spans="1:6" ht="15.75" x14ac:dyDescent="0.25">
      <c r="A29" s="10" t="s">
        <v>88</v>
      </c>
      <c r="B29" s="9" t="s">
        <v>86</v>
      </c>
      <c r="C29" s="17">
        <v>567.9</v>
      </c>
      <c r="D29" s="17">
        <v>582.4</v>
      </c>
      <c r="E29" s="20">
        <f t="shared" ref="E29" si="2">D29-C29</f>
        <v>14.5</v>
      </c>
      <c r="F29" s="21">
        <f t="shared" ref="F29" si="3">D29/C29*100-100</f>
        <v>2.5532664201443964</v>
      </c>
    </row>
    <row r="30" spans="1:6" ht="15.75" x14ac:dyDescent="0.25">
      <c r="A30" s="2" t="s">
        <v>32</v>
      </c>
      <c r="B30" s="9" t="s">
        <v>33</v>
      </c>
      <c r="C30" s="17">
        <v>9738.5</v>
      </c>
      <c r="D30" s="17">
        <v>13158.3</v>
      </c>
      <c r="E30" s="18">
        <f t="shared" si="0"/>
        <v>3419.7999999999993</v>
      </c>
      <c r="F30" s="19">
        <f t="shared" si="1"/>
        <v>35.116291009909105</v>
      </c>
    </row>
    <row r="31" spans="1:6" ht="15.75" x14ac:dyDescent="0.25">
      <c r="A31" s="2" t="s">
        <v>34</v>
      </c>
      <c r="B31" s="9" t="s">
        <v>35</v>
      </c>
      <c r="C31" s="17">
        <v>17344</v>
      </c>
      <c r="D31" s="17">
        <v>45847.3</v>
      </c>
      <c r="E31" s="18">
        <f t="shared" si="0"/>
        <v>28503.300000000003</v>
      </c>
      <c r="F31" s="19">
        <f t="shared" si="1"/>
        <v>164.34098247232475</v>
      </c>
    </row>
    <row r="32" spans="1:6" ht="30" x14ac:dyDescent="0.25">
      <c r="A32" s="2" t="s">
        <v>36</v>
      </c>
      <c r="B32" s="9" t="s">
        <v>37</v>
      </c>
      <c r="C32" s="17">
        <v>6600</v>
      </c>
      <c r="D32" s="17">
        <v>5632.7</v>
      </c>
      <c r="E32" s="18">
        <f t="shared" si="0"/>
        <v>-967.30000000000018</v>
      </c>
      <c r="F32" s="19">
        <f t="shared" si="1"/>
        <v>-14.656060606060606</v>
      </c>
    </row>
    <row r="33" spans="1:6" ht="15.75" x14ac:dyDescent="0.25">
      <c r="A33" s="6" t="s">
        <v>96</v>
      </c>
      <c r="B33" s="8" t="s">
        <v>97</v>
      </c>
      <c r="C33" s="23">
        <f>C34</f>
        <v>0</v>
      </c>
      <c r="D33" s="23">
        <f>D34</f>
        <v>6218.6</v>
      </c>
      <c r="E33" s="24">
        <f t="shared" si="0"/>
        <v>6218.6</v>
      </c>
      <c r="F33" s="19" t="e">
        <f t="shared" si="1"/>
        <v>#DIV/0!</v>
      </c>
    </row>
    <row r="34" spans="1:6" ht="15.75" x14ac:dyDescent="0.25">
      <c r="A34" s="2" t="s">
        <v>99</v>
      </c>
      <c r="B34" s="9" t="s">
        <v>98</v>
      </c>
      <c r="C34" s="17">
        <v>0</v>
      </c>
      <c r="D34" s="17">
        <v>6218.6</v>
      </c>
      <c r="E34" s="18">
        <f t="shared" si="0"/>
        <v>6218.6</v>
      </c>
      <c r="F34" s="19" t="e">
        <f t="shared" si="1"/>
        <v>#DIV/0!</v>
      </c>
    </row>
    <row r="35" spans="1:6" ht="15.75" x14ac:dyDescent="0.25">
      <c r="A35" s="6" t="s">
        <v>38</v>
      </c>
      <c r="B35" s="8" t="s">
        <v>39</v>
      </c>
      <c r="C35" s="14">
        <f>C36+C37+C38+C39+C40</f>
        <v>301804</v>
      </c>
      <c r="D35" s="14">
        <f>D36+D37+D38+D39+D40</f>
        <v>304918.90000000002</v>
      </c>
      <c r="E35" s="15">
        <f t="shared" si="0"/>
        <v>3114.9000000000233</v>
      </c>
      <c r="F35" s="16">
        <f t="shared" si="1"/>
        <v>1.0320936766908346</v>
      </c>
    </row>
    <row r="36" spans="1:6" ht="15.75" x14ac:dyDescent="0.25">
      <c r="A36" s="2" t="s">
        <v>40</v>
      </c>
      <c r="B36" s="9" t="s">
        <v>41</v>
      </c>
      <c r="C36" s="17">
        <v>59074.1</v>
      </c>
      <c r="D36" s="17">
        <v>68003.199999999997</v>
      </c>
      <c r="E36" s="18">
        <f t="shared" si="0"/>
        <v>8929.0999999999985</v>
      </c>
      <c r="F36" s="19">
        <f t="shared" si="1"/>
        <v>15.115084275511606</v>
      </c>
    </row>
    <row r="37" spans="1:6" ht="15.75" x14ac:dyDescent="0.25">
      <c r="A37" s="2" t="s">
        <v>42</v>
      </c>
      <c r="B37" s="9" t="s">
        <v>43</v>
      </c>
      <c r="C37" s="17">
        <v>196271.8</v>
      </c>
      <c r="D37" s="17">
        <v>183131.5</v>
      </c>
      <c r="E37" s="18">
        <f t="shared" si="0"/>
        <v>-13140.299999999988</v>
      </c>
      <c r="F37" s="19">
        <f t="shared" si="1"/>
        <v>-6.6949505736432826</v>
      </c>
    </row>
    <row r="38" spans="1:6" ht="15.75" x14ac:dyDescent="0.25">
      <c r="A38" s="2" t="s">
        <v>91</v>
      </c>
      <c r="B38" s="9" t="s">
        <v>90</v>
      </c>
      <c r="C38" s="17">
        <v>21602.799999999999</v>
      </c>
      <c r="D38" s="17">
        <v>24764.9</v>
      </c>
      <c r="E38" s="18"/>
      <c r="F38" s="19"/>
    </row>
    <row r="39" spans="1:6" ht="15.75" x14ac:dyDescent="0.25">
      <c r="A39" s="2" t="s">
        <v>44</v>
      </c>
      <c r="B39" s="9" t="s">
        <v>45</v>
      </c>
      <c r="C39" s="17">
        <v>5988.6</v>
      </c>
      <c r="D39" s="17">
        <v>8137.7</v>
      </c>
      <c r="E39" s="18">
        <f t="shared" si="0"/>
        <v>2149.0999999999995</v>
      </c>
      <c r="F39" s="19">
        <f t="shared" si="1"/>
        <v>35.886517716995598</v>
      </c>
    </row>
    <row r="40" spans="1:6" ht="15.75" x14ac:dyDescent="0.25">
      <c r="A40" s="2" t="s">
        <v>46</v>
      </c>
      <c r="B40" s="9" t="s">
        <v>47</v>
      </c>
      <c r="C40" s="17">
        <v>18866.7</v>
      </c>
      <c r="D40" s="17">
        <v>20881.599999999999</v>
      </c>
      <c r="E40" s="18">
        <f t="shared" si="0"/>
        <v>2014.8999999999978</v>
      </c>
      <c r="F40" s="19">
        <f t="shared" si="1"/>
        <v>10.679663110135834</v>
      </c>
    </row>
    <row r="41" spans="1:6" ht="15.75" x14ac:dyDescent="0.25">
      <c r="A41" s="6" t="s">
        <v>48</v>
      </c>
      <c r="B41" s="8" t="s">
        <v>49</v>
      </c>
      <c r="C41" s="14">
        <f>C42+C43</f>
        <v>56121.599999999999</v>
      </c>
      <c r="D41" s="14">
        <f>D42+D43</f>
        <v>54002.5</v>
      </c>
      <c r="E41" s="15">
        <f t="shared" si="0"/>
        <v>-2119.0999999999985</v>
      </c>
      <c r="F41" s="16">
        <f t="shared" si="1"/>
        <v>-3.7759080282814352</v>
      </c>
    </row>
    <row r="42" spans="1:6" ht="15.75" x14ac:dyDescent="0.25">
      <c r="A42" s="2" t="s">
        <v>50</v>
      </c>
      <c r="B42" s="9" t="s">
        <v>51</v>
      </c>
      <c r="C42" s="17">
        <v>47144.2</v>
      </c>
      <c r="D42" s="17">
        <v>44726</v>
      </c>
      <c r="E42" s="18">
        <f t="shared" si="0"/>
        <v>-2418.1999999999971</v>
      </c>
      <c r="F42" s="19">
        <f t="shared" si="1"/>
        <v>-5.1293690422151599</v>
      </c>
    </row>
    <row r="43" spans="1:6" ht="15.75" x14ac:dyDescent="0.25">
      <c r="A43" s="2" t="s">
        <v>52</v>
      </c>
      <c r="B43" s="9" t="s">
        <v>53</v>
      </c>
      <c r="C43" s="17">
        <v>8977.4</v>
      </c>
      <c r="D43" s="17">
        <v>9276.5</v>
      </c>
      <c r="E43" s="18">
        <f t="shared" si="0"/>
        <v>299.10000000000036</v>
      </c>
      <c r="F43" s="19">
        <f t="shared" si="1"/>
        <v>3.3316996012208335</v>
      </c>
    </row>
    <row r="44" spans="1:6" ht="15.75" x14ac:dyDescent="0.25">
      <c r="A44" s="6" t="s">
        <v>54</v>
      </c>
      <c r="B44" s="8" t="s">
        <v>55</v>
      </c>
      <c r="C44" s="14">
        <f>C45+C47+C46</f>
        <v>33038</v>
      </c>
      <c r="D44" s="14">
        <f>D45+D47+D46</f>
        <v>41936.800000000003</v>
      </c>
      <c r="E44" s="15">
        <f t="shared" si="0"/>
        <v>8898.8000000000029</v>
      </c>
      <c r="F44" s="16">
        <f t="shared" si="1"/>
        <v>26.935044494218801</v>
      </c>
    </row>
    <row r="45" spans="1:6" ht="15.75" x14ac:dyDescent="0.25">
      <c r="A45" s="2" t="s">
        <v>56</v>
      </c>
      <c r="B45" s="9" t="s">
        <v>57</v>
      </c>
      <c r="C45" s="17">
        <v>987.7</v>
      </c>
      <c r="D45" s="17">
        <v>893.9</v>
      </c>
      <c r="E45" s="18">
        <f t="shared" si="0"/>
        <v>-93.800000000000068</v>
      </c>
      <c r="F45" s="19">
        <f t="shared" si="1"/>
        <v>-9.4968107725017745</v>
      </c>
    </row>
    <row r="46" spans="1:6" ht="15.75" x14ac:dyDescent="0.25">
      <c r="A46" s="2" t="s">
        <v>58</v>
      </c>
      <c r="B46" s="9" t="s">
        <v>59</v>
      </c>
      <c r="C46" s="17">
        <v>14030.8</v>
      </c>
      <c r="D46" s="17">
        <v>16056.3</v>
      </c>
      <c r="E46" s="18">
        <f t="shared" si="0"/>
        <v>2025.5</v>
      </c>
      <c r="F46" s="19">
        <f t="shared" si="1"/>
        <v>14.436097727855852</v>
      </c>
    </row>
    <row r="47" spans="1:6" ht="15.75" x14ac:dyDescent="0.25">
      <c r="A47" s="2" t="s">
        <v>60</v>
      </c>
      <c r="B47" s="9" t="s">
        <v>61</v>
      </c>
      <c r="C47" s="17">
        <v>18019.5</v>
      </c>
      <c r="D47" s="17">
        <v>24986.6</v>
      </c>
      <c r="E47" s="18">
        <f t="shared" si="0"/>
        <v>6967.0999999999985</v>
      </c>
      <c r="F47" s="19">
        <f t="shared" si="1"/>
        <v>38.664224867504657</v>
      </c>
    </row>
    <row r="48" spans="1:6" ht="15.75" x14ac:dyDescent="0.25">
      <c r="A48" s="6" t="s">
        <v>62</v>
      </c>
      <c r="B48" s="8" t="s">
        <v>63</v>
      </c>
      <c r="C48" s="14">
        <f>C49</f>
        <v>657.2</v>
      </c>
      <c r="D48" s="14">
        <f>D49</f>
        <v>774.5</v>
      </c>
      <c r="E48" s="15">
        <f t="shared" si="0"/>
        <v>117.29999999999995</v>
      </c>
      <c r="F48" s="16">
        <f t="shared" si="1"/>
        <v>17.848447961046858</v>
      </c>
    </row>
    <row r="49" spans="1:6" ht="15.75" x14ac:dyDescent="0.25">
      <c r="A49" s="2" t="s">
        <v>64</v>
      </c>
      <c r="B49" s="9" t="s">
        <v>65</v>
      </c>
      <c r="C49" s="17">
        <v>657.2</v>
      </c>
      <c r="D49" s="17">
        <v>774.5</v>
      </c>
      <c r="E49" s="18">
        <f t="shared" si="0"/>
        <v>117.29999999999995</v>
      </c>
      <c r="F49" s="19">
        <f t="shared" si="1"/>
        <v>17.848447961046858</v>
      </c>
    </row>
    <row r="50" spans="1:6" ht="15.75" x14ac:dyDescent="0.25">
      <c r="A50" s="6" t="s">
        <v>66</v>
      </c>
      <c r="B50" s="8" t="s">
        <v>67</v>
      </c>
      <c r="C50" s="14">
        <f>C51</f>
        <v>400</v>
      </c>
      <c r="D50" s="14">
        <f>D51</f>
        <v>475</v>
      </c>
      <c r="E50" s="15">
        <f t="shared" si="0"/>
        <v>75</v>
      </c>
      <c r="F50" s="16">
        <f t="shared" si="1"/>
        <v>18.75</v>
      </c>
    </row>
    <row r="51" spans="1:6" ht="15.75" x14ac:dyDescent="0.25">
      <c r="A51" s="2" t="s">
        <v>68</v>
      </c>
      <c r="B51" s="9" t="s">
        <v>69</v>
      </c>
      <c r="C51" s="17">
        <v>400</v>
      </c>
      <c r="D51" s="17">
        <v>475</v>
      </c>
      <c r="E51" s="18">
        <f t="shared" si="0"/>
        <v>75</v>
      </c>
      <c r="F51" s="19">
        <f t="shared" si="1"/>
        <v>18.75</v>
      </c>
    </row>
    <row r="52" spans="1:6" ht="45" x14ac:dyDescent="0.25">
      <c r="A52" s="6" t="s">
        <v>70</v>
      </c>
      <c r="B52" s="8" t="s">
        <v>71</v>
      </c>
      <c r="C52" s="14">
        <f>C53+C54+C55</f>
        <v>25069.200000000001</v>
      </c>
      <c r="D52" s="14">
        <f>D53+D54+D55</f>
        <v>34209.9</v>
      </c>
      <c r="E52" s="15">
        <f t="shared" si="0"/>
        <v>9140.7000000000007</v>
      </c>
      <c r="F52" s="16">
        <f t="shared" si="1"/>
        <v>36.46187353405773</v>
      </c>
    </row>
    <row r="53" spans="1:6" ht="45" x14ac:dyDescent="0.25">
      <c r="A53" s="2" t="s">
        <v>72</v>
      </c>
      <c r="B53" s="9" t="s">
        <v>73</v>
      </c>
      <c r="C53" s="17">
        <v>3612.6</v>
      </c>
      <c r="D53" s="17">
        <v>3414.4</v>
      </c>
      <c r="E53" s="18">
        <f t="shared" si="0"/>
        <v>-198.19999999999982</v>
      </c>
      <c r="F53" s="19">
        <f t="shared" si="1"/>
        <v>-5.4863533189392655</v>
      </c>
    </row>
    <row r="54" spans="1:6" ht="15.75" x14ac:dyDescent="0.25">
      <c r="A54" s="2" t="s">
        <v>74</v>
      </c>
      <c r="B54" s="9" t="s">
        <v>75</v>
      </c>
      <c r="C54" s="17">
        <v>17264.400000000001</v>
      </c>
      <c r="D54" s="17">
        <v>23966.9</v>
      </c>
      <c r="E54" s="18">
        <f t="shared" si="0"/>
        <v>6702.5</v>
      </c>
      <c r="F54" s="19">
        <f t="shared" si="1"/>
        <v>38.822663979055164</v>
      </c>
    </row>
    <row r="55" spans="1:6" ht="15.75" x14ac:dyDescent="0.25">
      <c r="A55" s="22" t="s">
        <v>89</v>
      </c>
      <c r="B55" s="9" t="s">
        <v>87</v>
      </c>
      <c r="C55" s="17">
        <v>4192.2</v>
      </c>
      <c r="D55" s="17">
        <v>6828.6</v>
      </c>
      <c r="E55" s="18">
        <f t="shared" ref="E55" si="4">D55-C55</f>
        <v>2636.4000000000005</v>
      </c>
      <c r="F55" s="19">
        <f t="shared" ref="F55" si="5">D55/C55*100-100</f>
        <v>62.888220981823395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2020-02-18T11:43:49Z</dcterms:modified>
</cp:coreProperties>
</file>