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635" windowHeight="81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Лист1!$A$9:$E$288</definedName>
  </definedNames>
  <calcPr calcId="144525"/>
</workbook>
</file>

<file path=xl/calcChain.xml><?xml version="1.0" encoding="utf-8"?>
<calcChain xmlns="http://schemas.openxmlformats.org/spreadsheetml/2006/main">
  <c r="F258" i="1" l="1"/>
  <c r="E258" i="1"/>
  <c r="E257" i="1" s="1"/>
  <c r="E10" i="1" s="1"/>
  <c r="F171" i="1"/>
  <c r="E171" i="1"/>
  <c r="F169" i="1"/>
  <c r="E169" i="1"/>
  <c r="F167" i="1"/>
  <c r="E167" i="1"/>
  <c r="F161" i="1"/>
  <c r="E161" i="1"/>
  <c r="F157" i="1"/>
  <c r="E157" i="1"/>
  <c r="F155" i="1"/>
  <c r="E155" i="1"/>
  <c r="F128" i="1"/>
  <c r="E128" i="1"/>
  <c r="F126" i="1"/>
  <c r="E126" i="1"/>
  <c r="F124" i="1"/>
  <c r="E124" i="1"/>
  <c r="F122" i="1"/>
  <c r="E122" i="1"/>
  <c r="F120" i="1"/>
  <c r="E120" i="1"/>
  <c r="F118" i="1"/>
  <c r="E118" i="1"/>
  <c r="F116" i="1"/>
  <c r="E116" i="1"/>
  <c r="E112" i="1"/>
  <c r="F112" i="1"/>
  <c r="F114" i="1"/>
  <c r="E114" i="1"/>
  <c r="F21" i="1"/>
  <c r="E21" i="1"/>
  <c r="E49" i="1"/>
  <c r="F287" i="1" l="1"/>
  <c r="F286" i="1" s="1"/>
  <c r="F284" i="1"/>
  <c r="F283" i="1" s="1"/>
  <c r="F281" i="1"/>
  <c r="F279" i="1"/>
  <c r="F277" i="1"/>
  <c r="F275" i="1"/>
  <c r="F274" i="1" s="1"/>
  <c r="F272" i="1"/>
  <c r="F271" i="1" s="1"/>
  <c r="F268" i="1"/>
  <c r="F266" i="1"/>
  <c r="F265" i="1"/>
  <c r="F263" i="1"/>
  <c r="F261" i="1"/>
  <c r="F259" i="1"/>
  <c r="F253" i="1"/>
  <c r="F251" i="1"/>
  <c r="F248" i="1"/>
  <c r="F245" i="1"/>
  <c r="F242" i="1"/>
  <c r="F240" i="1"/>
  <c r="F236" i="1"/>
  <c r="F234" i="1"/>
  <c r="F230" i="1"/>
  <c r="F229" i="1" s="1"/>
  <c r="F224" i="1" s="1"/>
  <c r="F225" i="1"/>
  <c r="F222" i="1"/>
  <c r="F221" i="1"/>
  <c r="F219" i="1"/>
  <c r="F218" i="1"/>
  <c r="F216" i="1"/>
  <c r="F214" i="1"/>
  <c r="F212" i="1"/>
  <c r="F210" i="1"/>
  <c r="F207" i="1"/>
  <c r="F206" i="1" s="1"/>
  <c r="F202" i="1"/>
  <c r="F200" i="1"/>
  <c r="F198" i="1"/>
  <c r="F196" i="1"/>
  <c r="F194" i="1"/>
  <c r="F191" i="1" s="1"/>
  <c r="F192" i="1"/>
  <c r="F189" i="1"/>
  <c r="F187" i="1"/>
  <c r="F185" i="1"/>
  <c r="F181" i="1"/>
  <c r="F179" i="1"/>
  <c r="F177" i="1"/>
  <c r="F175" i="1"/>
  <c r="F173" i="1"/>
  <c r="F165" i="1"/>
  <c r="F154" i="1"/>
  <c r="F149" i="1"/>
  <c r="F148" i="1" s="1"/>
  <c r="F144" i="1"/>
  <c r="F143" i="1" s="1"/>
  <c r="F141" i="1"/>
  <c r="F140" i="1" s="1"/>
  <c r="F137" i="1"/>
  <c r="F136" i="1" s="1"/>
  <c r="F134" i="1"/>
  <c r="F133" i="1" s="1"/>
  <c r="F131" i="1"/>
  <c r="F130" i="1" s="1"/>
  <c r="F106" i="1"/>
  <c r="F103" i="1"/>
  <c r="F102" i="1" s="1"/>
  <c r="F100" i="1"/>
  <c r="F99" i="1" s="1"/>
  <c r="F97" i="1"/>
  <c r="F95" i="1"/>
  <c r="F92" i="1"/>
  <c r="F91" i="1" s="1"/>
  <c r="F89" i="1"/>
  <c r="F87" i="1"/>
  <c r="F84" i="1"/>
  <c r="F83" i="1" s="1"/>
  <c r="F81" i="1"/>
  <c r="F78" i="1"/>
  <c r="F77" i="1" s="1"/>
  <c r="F75" i="1"/>
  <c r="F74" i="1" s="1"/>
  <c r="F72" i="1"/>
  <c r="F71" i="1" s="1"/>
  <c r="F69" i="1"/>
  <c r="F68" i="1" s="1"/>
  <c r="F66" i="1"/>
  <c r="F65" i="1" s="1"/>
  <c r="F63" i="1"/>
  <c r="F61" i="1"/>
  <c r="F58" i="1"/>
  <c r="F57" i="1" s="1"/>
  <c r="F55" i="1"/>
  <c r="F54" i="1" s="1"/>
  <c r="F52" i="1"/>
  <c r="F51" i="1" s="1"/>
  <c r="F47" i="1"/>
  <c r="F46" i="1" s="1"/>
  <c r="F44" i="1"/>
  <c r="F43" i="1" s="1"/>
  <c r="F41" i="1"/>
  <c r="F40" i="1" s="1"/>
  <c r="F38" i="1"/>
  <c r="F37" i="1" s="1"/>
  <c r="F35" i="1"/>
  <c r="F34" i="1" s="1"/>
  <c r="F32" i="1"/>
  <c r="F31" i="1" s="1"/>
  <c r="F29" i="1"/>
  <c r="F28" i="1" s="1"/>
  <c r="F26" i="1"/>
  <c r="F25" i="1" s="1"/>
  <c r="F23" i="1"/>
  <c r="F22" i="1"/>
  <c r="F19" i="1"/>
  <c r="F18" i="1"/>
  <c r="F16" i="1"/>
  <c r="F15" i="1" s="1"/>
  <c r="F13" i="1"/>
  <c r="F12" i="1" s="1"/>
  <c r="F11" i="1" s="1"/>
  <c r="F184" i="1" l="1"/>
  <c r="F183" i="1" s="1"/>
  <c r="F164" i="1"/>
  <c r="F163" i="1" s="1"/>
  <c r="F153" i="1" s="1"/>
  <c r="F86" i="1"/>
  <c r="F80" i="1"/>
  <c r="F60" i="1"/>
  <c r="F94" i="1"/>
  <c r="F209" i="1"/>
  <c r="F257" i="1"/>
  <c r="F10" i="1" s="1"/>
  <c r="E287" i="1"/>
  <c r="E286" i="1" s="1"/>
  <c r="E283" i="1"/>
  <c r="E284" i="1"/>
  <c r="E281" i="1"/>
  <c r="E279" i="1"/>
  <c r="E277" i="1"/>
  <c r="E275" i="1"/>
  <c r="E272" i="1"/>
  <c r="E271" i="1" s="1"/>
  <c r="E268" i="1"/>
  <c r="E266" i="1"/>
  <c r="E265" i="1" s="1"/>
  <c r="E263" i="1"/>
  <c r="E261" i="1"/>
  <c r="E259" i="1"/>
  <c r="E253" i="1"/>
  <c r="E251" i="1"/>
  <c r="E248" i="1"/>
  <c r="E245" i="1"/>
  <c r="E242" i="1"/>
  <c r="E236" i="1"/>
  <c r="E240" i="1"/>
  <c r="E234" i="1"/>
  <c r="E230" i="1"/>
  <c r="E225" i="1"/>
  <c r="E222" i="1"/>
  <c r="E221" i="1" s="1"/>
  <c r="E219" i="1"/>
  <c r="E218" i="1" s="1"/>
  <c r="E216" i="1"/>
  <c r="E214" i="1"/>
  <c r="E212" i="1"/>
  <c r="E210" i="1"/>
  <c r="E207" i="1"/>
  <c r="E206" i="1" s="1"/>
  <c r="E165" i="1"/>
  <c r="E274" i="1" l="1"/>
  <c r="E229" i="1"/>
  <c r="E224" i="1" s="1"/>
  <c r="E209" i="1"/>
  <c r="E202" i="1"/>
  <c r="E200" i="1"/>
  <c r="E198" i="1"/>
  <c r="E196" i="1"/>
  <c r="E194" i="1"/>
  <c r="E192" i="1"/>
  <c r="E185" i="1"/>
  <c r="E187" i="1"/>
  <c r="E189" i="1"/>
  <c r="E181" i="1"/>
  <c r="E179" i="1"/>
  <c r="E177" i="1"/>
  <c r="E175" i="1"/>
  <c r="E173" i="1"/>
  <c r="E184" i="1" l="1"/>
  <c r="E183" i="1" s="1"/>
  <c r="E191" i="1"/>
  <c r="E154" i="1"/>
  <c r="E149" i="1"/>
  <c r="E148" i="1" s="1"/>
  <c r="E144" i="1"/>
  <c r="E143" i="1" s="1"/>
  <c r="E141" i="1"/>
  <c r="E140" i="1" s="1"/>
  <c r="E137" i="1"/>
  <c r="E136" i="1" s="1"/>
  <c r="E134" i="1"/>
  <c r="E133" i="1" s="1"/>
  <c r="E131" i="1"/>
  <c r="E130" i="1" s="1"/>
  <c r="E106" i="1"/>
  <c r="E103" i="1"/>
  <c r="E102" i="1" s="1"/>
  <c r="E100" i="1"/>
  <c r="E99" i="1" s="1"/>
  <c r="E97" i="1"/>
  <c r="E92" i="1"/>
  <c r="E91" i="1" s="1"/>
  <c r="E89" i="1"/>
  <c r="E87" i="1"/>
  <c r="E84" i="1"/>
  <c r="E83" i="1" s="1"/>
  <c r="E81" i="1"/>
  <c r="E78" i="1"/>
  <c r="E77" i="1" s="1"/>
  <c r="E75" i="1"/>
  <c r="E74" i="1" s="1"/>
  <c r="E72" i="1"/>
  <c r="E71" i="1" s="1"/>
  <c r="E69" i="1"/>
  <c r="E68" i="1" s="1"/>
  <c r="E66" i="1"/>
  <c r="E65" i="1" s="1"/>
  <c r="E58" i="1"/>
  <c r="E57" i="1" s="1"/>
  <c r="E55" i="1"/>
  <c r="E54" i="1" s="1"/>
  <c r="E52" i="1"/>
  <c r="E51" i="1" s="1"/>
  <c r="E19" i="1"/>
  <c r="E18" i="1" s="1"/>
  <c r="E61" i="1"/>
  <c r="E47" i="1"/>
  <c r="E46" i="1" s="1"/>
  <c r="E44" i="1"/>
  <c r="E43" i="1" s="1"/>
  <c r="E41" i="1"/>
  <c r="E40" i="1" s="1"/>
  <c r="E38" i="1"/>
  <c r="E37" i="1" s="1"/>
  <c r="E35" i="1"/>
  <c r="E34" i="1" s="1"/>
  <c r="E32" i="1"/>
  <c r="E31" i="1" s="1"/>
  <c r="E29" i="1"/>
  <c r="E28" i="1" s="1"/>
  <c r="E26" i="1"/>
  <c r="E25" i="1" s="1"/>
  <c r="E23" i="1"/>
  <c r="E22" i="1"/>
  <c r="E16" i="1"/>
  <c r="E164" i="1" s="1"/>
  <c r="E163" i="1" s="1"/>
  <c r="E13" i="1"/>
  <c r="E153" i="1" l="1"/>
  <c r="E86" i="1"/>
  <c r="E94" i="1"/>
  <c r="E12" i="1"/>
  <c r="E11" i="1" s="1"/>
  <c r="E80" i="1"/>
  <c r="E15" i="1"/>
  <c r="E63" i="1" l="1"/>
  <c r="E60" i="1" s="1"/>
</calcChain>
</file>

<file path=xl/sharedStrings.xml><?xml version="1.0" encoding="utf-8"?>
<sst xmlns="http://schemas.openxmlformats.org/spreadsheetml/2006/main" count="939" uniqueCount="344">
  <si>
    <t>Наименование</t>
  </si>
  <si>
    <t>РзПр</t>
  </si>
  <si>
    <t>Цcр</t>
  </si>
  <si>
    <t>Вр</t>
  </si>
  <si>
    <t>Всего</t>
  </si>
  <si>
    <t>Доплаты к пенсии муниципальным служащим</t>
  </si>
  <si>
    <t>Социальное обеспечение и иные выплаты населению</t>
  </si>
  <si>
    <t>Субсидии иным некоммерческим организациям, не являющимся государственными (муниципальными) учреждениями</t>
  </si>
  <si>
    <t>Иные бюджетные ассигнования</t>
  </si>
  <si>
    <t>Реализация мероприятий по обеспечению жильем молодых семей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</si>
  <si>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</si>
  <si>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</si>
  <si>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 xml:space="preserve">Предоставление субсидий бюджетным, автономным учреждениям и иным некоммерческим организациям 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</si>
  <si>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</si>
  <si>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Капитальные вложения в объекты государственной (муниципальной) собственности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</si>
  <si>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</si>
  <si>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Капитальные вложения в объекты недвижимого имущества государственной (муниципальной) собственности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</si>
  <si>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</si>
  <si>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субсидий бюджетным, автономным учреждениям и иным некоммерческим организациям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</si>
  <si>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</si>
  <si>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</si>
  <si>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Мероприятия по капитальному ремонту водонапорных башен (систем централизованного водоснабжения) на территории сельских поселений Республики Башкортостан</t>
  </si>
  <si>
    <t>Закупка товаров, работ и услуг для государственных (муниципальных) нужд</t>
  </si>
  <si>
    <t xml:space="preserve">Закупка товаров, работ и услуг для государственных (муниципальных) нужд </t>
  </si>
  <si>
    <t>Поддержка мероприятий муниципальных программ развития субъектов малого и среднего предпринимательства</t>
  </si>
  <si>
    <t>Подготовка населения и организаций к действиям в чрезвычайной ситуации в мирное и военное время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</si>
  <si>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</si>
  <si>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</si>
  <si>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</si>
  <si>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</si>
  <si>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Мероприятия по благоустройству территорий населенных пунктов</t>
  </si>
  <si>
    <t>Проведение работ по землеустройству</t>
  </si>
  <si>
    <t>Мероприятия в области коммунального хозяйства</t>
  </si>
  <si>
    <t>Реализация программ формирования современной городской среды</t>
  </si>
  <si>
    <t>Межбюджетные трансферты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</si>
  <si>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</si>
  <si>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</si>
  <si>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Поисковые и аварийно спасательные учреждения</t>
  </si>
  <si>
    <t>Дорожное хозяйство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</si>
  <si>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</si>
  <si>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Дошкольные образовательные организации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</si>
  <si>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</si>
  <si>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</si>
  <si>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</si>
  <si>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Школы – детские сады, школы начальные, основные, средние и вечерние (сменные)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</si>
  <si>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</si>
  <si>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</si>
  <si>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</si>
  <si>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</si>
  <si>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</si>
  <si>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Реализация мероприятий по развитию образовательных организаций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</si>
  <si>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</si>
  <si>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</si>
  <si>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Организации по внешкольной работе с детьми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</si>
  <si>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</si>
  <si>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</si>
  <si>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 xml:space="preserve">Социальное обеспечение и иные выплаты населению </t>
  </si>
  <si>
    <t>Отдых детей за счет средств муниципальных образований</t>
  </si>
  <si>
    <t>Закупка товаров, работ и услуг для обеспечения государственных (муниципальных) нужд</t>
  </si>
  <si>
    <t>Учреждения в сфере отдыха и оздоровления</t>
  </si>
  <si>
    <t>Учреждения в сфере молодежной политики</t>
  </si>
  <si>
    <t>Дворцы и дома культуры, другие учреждения культуры</t>
  </si>
  <si>
    <t>Библиотеки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</si>
  <si>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</si>
  <si>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Государственная поддержка отрасли культуры</t>
  </si>
  <si>
    <t>Учебно-методические кабинеты ,централизованные бухгалтерии , группы хозяйственного обслуживания ,учебные фильмотеки, межшкольные учебно- производственные кабинеты, логопедические пункты</t>
  </si>
  <si>
    <t>Расходы на выплаты персоналу казенных учреждений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</si>
  <si>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в области физической культуры и спорта</t>
  </si>
  <si>
    <t>Субвенции на осуществление первичного воинского учета на территориях, где отсутствуют военные комиссариаты</t>
  </si>
  <si>
    <t xml:space="preserve">Дотации на выравнивание бюджетной обеспеченности 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</si>
  <si>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</si>
  <si>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Улучшение жилищных условий граждан, проживающих в сельской местности</t>
  </si>
  <si>
    <t>0200000000</t>
  </si>
  <si>
    <t>1001</t>
  </si>
  <si>
    <t>300</t>
  </si>
  <si>
    <t>1003</t>
  </si>
  <si>
    <t>800</t>
  </si>
  <si>
    <t>1004</t>
  </si>
  <si>
    <t>600</t>
  </si>
  <si>
    <t>400</t>
  </si>
  <si>
    <t>0300000000</t>
  </si>
  <si>
    <t>0502</t>
  </si>
  <si>
    <t>200</t>
  </si>
  <si>
    <t>0400000000</t>
  </si>
  <si>
    <t>0500000000</t>
  </si>
  <si>
    <t>0104</t>
  </si>
  <si>
    <t>0600000000</t>
  </si>
  <si>
    <t>0412</t>
  </si>
  <si>
    <t>0700000000</t>
  </si>
  <si>
    <t>0900000000</t>
  </si>
  <si>
    <t>100</t>
  </si>
  <si>
    <t>0113</t>
  </si>
  <si>
    <t>1000000000</t>
  </si>
  <si>
    <t>0503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</si>
  <si>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</si>
  <si>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</si>
  <si>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</si>
  <si>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</si>
  <si>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</si>
  <si>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</si>
  <si>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</si>
  <si>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>1700003560</t>
  </si>
  <si>
    <t>1800000000</t>
  </si>
  <si>
    <t>500</t>
  </si>
  <si>
    <t>1900000000</t>
  </si>
  <si>
    <t>0405</t>
  </si>
  <si>
    <t>2000000000</t>
  </si>
  <si>
    <t>2100000000</t>
  </si>
  <si>
    <t>2200000000</t>
  </si>
  <si>
    <t>0409</t>
  </si>
  <si>
    <t>2400000000</t>
  </si>
  <si>
    <t>0701</t>
  </si>
  <si>
    <t>0702</t>
  </si>
  <si>
    <t>0703</t>
  </si>
  <si>
    <t>0707</t>
  </si>
  <si>
    <t>0709</t>
  </si>
  <si>
    <t>2500000000</t>
  </si>
  <si>
    <t>0801</t>
  </si>
  <si>
    <t>0804</t>
  </si>
  <si>
    <t>2600000000</t>
  </si>
  <si>
    <t>1101</t>
  </si>
  <si>
    <t>2700000000</t>
  </si>
  <si>
    <t>0203</t>
  </si>
  <si>
    <t>1401</t>
  </si>
  <si>
    <t>2800000000</t>
  </si>
  <si>
    <t>2900000000</t>
  </si>
  <si>
    <t>3000000000</t>
  </si>
  <si>
    <t>0501</t>
  </si>
  <si>
    <t>3100000000</t>
  </si>
  <si>
    <t>3200000000</t>
  </si>
  <si>
    <t>3300000000</t>
  </si>
  <si>
    <t>3400000000</t>
  </si>
  <si>
    <t>3600000000</t>
  </si>
  <si>
    <t>2</t>
  </si>
  <si>
    <t>3</t>
  </si>
  <si>
    <t>4</t>
  </si>
  <si>
    <t>Субвенции на выплату единовременного пособия при всех формах устройства детей, лишенных родительского попечения, в семью</t>
  </si>
  <si>
    <t>Учреждения в сфере сельского хозяйства, охраны и использования объектов животного мира</t>
  </si>
  <si>
    <t>руб</t>
  </si>
  <si>
    <t>0100000000</t>
  </si>
  <si>
    <t>0800000000</t>
  </si>
  <si>
    <t>ПРОЕКТ</t>
  </si>
  <si>
    <t>0310</t>
  </si>
  <si>
    <r>
      <t xml:space="preserve">Муниципальная программа </t>
    </r>
    <r>
      <rPr>
        <sz val="14"/>
        <color rgb="FF000000"/>
        <rFont val="Times New Roman"/>
        <family val="1"/>
        <charset val="204"/>
      </rPr>
      <t>"Развитие архивного дела в муниципальном районе Зилаирский район Республики Башкортостан на 2022-2027 годы»</t>
    </r>
  </si>
  <si>
    <t>Подпрограмма "Организация хранения, комплектования, учета и использования документов муниципального архива и иных документов"</t>
  </si>
  <si>
    <t>0110000000</t>
  </si>
  <si>
    <t>Подпрограмма "Укрепление материально-технической базы муниципального архива"</t>
  </si>
  <si>
    <t>0120000000</t>
  </si>
  <si>
    <t>0120002040</t>
  </si>
  <si>
    <t>Муниципальная программа «Развитие и поддержка малого и среднего предпринимательства в муниципальном районе Зилаирский район Республики Башкортостан на 2022-2027 годы »</t>
  </si>
  <si>
    <t>02000S2490</t>
  </si>
  <si>
    <t>Муниципальная программа " Ликвидация несанкционированных свалок на территории муниципального района Зилаирский район Республики Башкортостан на 2022-2027 годы "</t>
  </si>
  <si>
    <t>0400006050</t>
  </si>
  <si>
    <t>Муниципальная программа «Реализация мероприятий в области градостроительной деятельности на территории  муниципального района Зилаирский район Республики Башкортостан на 2022-2027 годы».</t>
  </si>
  <si>
    <t>Подпрограмма "Внесение изменений в правила землепользоания и застройки сельских территорий муниципального района Зилаирский район Республики Башкортостан на 2022-2027 годы"</t>
  </si>
  <si>
    <t>0310003330</t>
  </si>
  <si>
    <t xml:space="preserve"> </t>
  </si>
  <si>
    <t>Подпрограмма "Подготовка и выдача градостроительных планов земельных участков субъектам градостроительной деятельности на 2022-2027 годы"</t>
  </si>
  <si>
    <t>0320000000</t>
  </si>
  <si>
    <t>0320003330</t>
  </si>
  <si>
    <t>Подпрограмма "Разработка проектов планировки и межевания отдельных территорий сельских поселений муниципального района Зилаирский район Республики Башкортостан на 2022-2027 годы"</t>
  </si>
  <si>
    <t>0330000000</t>
  </si>
  <si>
    <t>0330003330</t>
  </si>
  <si>
    <t>Подпрограмма "Внесение изменений в генеральные планы сельских поселений муниципального района Зилаирский район Республики Башкртостан на 2022-2027 годы"</t>
  </si>
  <si>
    <t>0340000000</t>
  </si>
  <si>
    <t>0340003330</t>
  </si>
  <si>
    <t>Подпрограмма "Внесение сведений в ЕГРН о территориальных зонах населенных пунктов в  муниципальном районе Зилаирский район Республики Башкортостан на 2022-2027 годы"</t>
  </si>
  <si>
    <t>0350000000</t>
  </si>
  <si>
    <t>0350003330</t>
  </si>
  <si>
    <t>Подпрограмма "Оптимизация рекламмных конструкций на территории муниципального района Зилаирский район Республики Башкортостан на 2022-2027 годы"</t>
  </si>
  <si>
    <t>0360000000</t>
  </si>
  <si>
    <t>0360003330</t>
  </si>
  <si>
    <t>Подпрограмма "Разработка проектно-сметной документации планируемых объектов муниципального района Зилаирский район Республики Башкортостан на 2022-2027 годы"</t>
  </si>
  <si>
    <t>0370000000</t>
  </si>
  <si>
    <t>Подпрограмма "Разработка межевых планов, технических планов (кадастровые работы) для постановки объектов капитального строительства муниципального района Зилаирский район Республики Башкортостан на государственный кадастровый учет на 2022-2027 годы"</t>
  </si>
  <si>
    <t>0380000000</t>
  </si>
  <si>
    <t>0380003330</t>
  </si>
  <si>
    <t>Подпрограмма "Внесение сведений в ЕГРН границ населенных пунктов в муниципальном районе Зилаирский район Республики Башкортостан на 2022-2027 годы"</t>
  </si>
  <si>
    <t>0390000000</t>
  </si>
  <si>
    <t>0390003330</t>
  </si>
  <si>
    <t>Муниципальная программа "Обустройство контейнерных площадок с контейнерами на территории муниципального района Зилаирский район Республики Башкортостан на 2022-2027 годы"</t>
  </si>
  <si>
    <t>0500006050</t>
  </si>
  <si>
    <t>Муниципальная программа "Обустройство контейнерных площадок в населенных пунктах с.Зилаир, д. Анновка, д. Петровка, д. Васильевка сельского поселения Зилаирский сельсовет муниципального района Зилаирский район Республики Башкортостан</t>
  </si>
  <si>
    <t>0600006050</t>
  </si>
  <si>
    <t>Муниципальная программа " Обеспечение жильем молодых семей в муниципальном района Зилаирский район Республики Башкортостан на 2022-2027 годы"</t>
  </si>
  <si>
    <t>07000L4970</t>
  </si>
  <si>
    <t>07000L5765</t>
  </si>
  <si>
    <t>"Муниципальная программа "Комплексное развитие сельских территорий в муниципальном районе Зилаирский район Республики Башкортостан на 2022-2027 годы</t>
  </si>
  <si>
    <t>0800006050</t>
  </si>
  <si>
    <t>Муниципальная программа «Проектирование объекта строительства цетрализованной системы водоснабжения с. Юлдыбаево на 2022-2027 годы"</t>
  </si>
  <si>
    <t>0900003560</t>
  </si>
  <si>
    <t>Муниципальная программа «Строительство распределительных сетей газопровода в д. Сидоровка Зилаирского района Республики Башкортостан на 2022-2027 годы"</t>
  </si>
  <si>
    <t>1000003560</t>
  </si>
  <si>
    <t>Муниципальная программа «Формирование современной городской среды на территории муниципального района Зилаирский район Республики Башкортостан на 2022-2027 годы»</t>
  </si>
  <si>
    <t>110F255550</t>
  </si>
  <si>
    <t>Муниципальная программа "Организация транспортного обслуживания населения пассажирским автомобильным транспортом на территории муниципального района Зилаирский район Республики Башкортостан на 2022-2027 годы"</t>
  </si>
  <si>
    <t>1200006050</t>
  </si>
  <si>
    <t>Муниципальная программа «Проведение капитального ремонта общего имущества в многоквартирных домах на территории муниципального района Зилаирский район Республики Башкортостан на 2022-2027 годы»</t>
  </si>
  <si>
    <t>1300003610</t>
  </si>
  <si>
    <t>Подпрограмма "Капитальный ремонт крыш многоквартирных домов на территории муниципального района Зилаирский район Республики Башкортостан на 2022-2027 годы"</t>
  </si>
  <si>
    <t>Мероприятия в области жилищного хозяйства</t>
  </si>
  <si>
    <t>1310003530</t>
  </si>
  <si>
    <t>Муниципальная программа «Развитие дорожного хозяйства в муниципальном районе Зилаирский район Республики Башкортостан на 2022-2027 годы»</t>
  </si>
  <si>
    <t>1400003150</t>
  </si>
  <si>
    <t>14000S2160</t>
  </si>
  <si>
    <t xml:space="preserve">Муниципальная программа " Улучшение наружного освещения населенных пунктов муниципального района Зилаирский район Республики Башкортостан на 2022-2027 годы" </t>
  </si>
  <si>
    <t>1500006050</t>
  </si>
  <si>
    <t>Муниципальная программа «Ремонт и содержание систем централизованного водоснабжения в муниципальном районе Зилаирский район Республики Башкортостан на 2022-2027 годы»</t>
  </si>
  <si>
    <t>16000S2650</t>
  </si>
  <si>
    <t>1600003560</t>
  </si>
  <si>
    <t>Муниципальная программа «В целях участия в федеральных, республиканских программах разработка, прохождение проверки госэкспертизы и ценообразования проектно-сметной документации объектов на строительство, реконструкцию, текущий и капитальный ремонт в ,муниципальном районе Зилаирский район Республики Башкортостан на 2022-2027 годы»</t>
  </si>
  <si>
    <t>«Укрепление единства межнациональных и межконфессиональных отношений в муниципальном районе Зилаирский район Республики Башкортостан на 2022-2027 годы »</t>
  </si>
  <si>
    <t>1800041870</t>
  </si>
  <si>
    <t>Муниципальная программа «Социальная поддержка граждан в муниципальном районе Зилаирский район Республики Башкортостан на 2022-2027 годы»</t>
  </si>
  <si>
    <t>Пенсионное обеспечение</t>
  </si>
  <si>
    <t>1900002300</t>
  </si>
  <si>
    <t>1900061340</t>
  </si>
  <si>
    <t>1900073170</t>
  </si>
  <si>
    <t>1900073160</t>
  </si>
  <si>
    <t>1900052600</t>
  </si>
  <si>
    <t>19000R0820</t>
  </si>
  <si>
    <t>1900073360</t>
  </si>
  <si>
    <t>1900073010</t>
  </si>
  <si>
    <t>1900073150</t>
  </si>
  <si>
    <t>1900073180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</si>
  <si>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</si>
  <si>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1900073370</t>
  </si>
  <si>
    <t xml:space="preserve">"Развитие молодежной политики в муниципальном районе Зилаирский район Республики Башкортостан на 2022-2027 годы" </t>
  </si>
  <si>
    <t>2000041870</t>
  </si>
  <si>
    <t>Муниципальная программа " Поддержка социально-ориентированным некоммерческих организаций в муниципальном районе Зилаирский район Республики Башкортостан на 2022-2027 годы"</t>
  </si>
  <si>
    <t>2100061340</t>
  </si>
  <si>
    <t>Муниципальная программа "Развитие физической культуры и спорта в муниципальном районе Зилаирский район Республики Башкортостан на 2022-2027 годы "</t>
  </si>
  <si>
    <t>2200041870</t>
  </si>
  <si>
    <t>Муниципальная программа «По противодействию злоупотреблению наркотиками и их незаконному обороту в муниципальном районе Зилаирский район Республики Башкортостан на 2022-2027 годы»</t>
  </si>
  <si>
    <t>23000000000</t>
  </si>
  <si>
    <t>2300002040</t>
  </si>
  <si>
    <t xml:space="preserve"> Муниципальная программа "Развитие информационно-консультационных услуг в муниципальном районе Зилаирский район Республики Башкортостан на 2022-2027 годы"</t>
  </si>
  <si>
    <t>2400026190</t>
  </si>
  <si>
    <t xml:space="preserve">Муниципальная программа "Развитие единой дежурно-диспетчерской службы муниципального района Зилаирский район Республики Башкортостан на 2022-2027 годы » </t>
  </si>
  <si>
    <t>2500003290</t>
  </si>
  <si>
    <t>Муниципальная программа «Развитие образования муниципального района Зилаирский район Республики Башкортостан на 2022-2027 годы»</t>
  </si>
  <si>
    <t>Подпрограмма "Развитие системы дошкольного образования муниципального района Зилаирский район Республики Башкортостан</t>
  </si>
  <si>
    <t>2610000000</t>
  </si>
  <si>
    <t>2610042090</t>
  </si>
  <si>
    <t>2610073020</t>
  </si>
  <si>
    <t>2610073030</t>
  </si>
  <si>
    <t>2610073300</t>
  </si>
  <si>
    <t>Подпрограмма "Развитие системы общего образования муниципального района Зилаирский район Республики Башкортостан</t>
  </si>
  <si>
    <t>2620000000</t>
  </si>
  <si>
    <t>2620042190</t>
  </si>
  <si>
    <t>2620073040</t>
  </si>
  <si>
    <t>2620073050</t>
  </si>
  <si>
    <t>2620073310</t>
  </si>
  <si>
    <t>26200S2080</t>
  </si>
  <si>
    <t>26200S2520</t>
  </si>
  <si>
    <t>2620053030</t>
  </si>
  <si>
    <t>26200L3040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</si>
  <si>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</si>
  <si>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262E250970</t>
  </si>
  <si>
    <t>Подпрограмма "Развитие системы дополнительного образования муниципального района Зилаирский район Республики Башкортостан</t>
  </si>
  <si>
    <t>2630000000</t>
  </si>
  <si>
    <t>2630042390</t>
  </si>
  <si>
    <t>26300S2050</t>
  </si>
  <si>
    <t>Создание новых мест в образовательных организациях</t>
  </si>
  <si>
    <t>263E254910</t>
  </si>
  <si>
    <t>2600073190</t>
  </si>
  <si>
    <t>2600043240</t>
  </si>
  <si>
    <t>2600043290</t>
  </si>
  <si>
    <t>Иные межбюджетные трансферты на обеспечение деятельности летних профильных лагерей для детей и подростков</t>
  </si>
  <si>
    <t>2600074030</t>
  </si>
  <si>
    <t>Муниципальная программа "Развитие культуры, искусства и кинематографии в муниципальном районе Зилаирский район Республики Башкортостан на 2022-2027 годы"</t>
  </si>
  <si>
    <t>2600043190</t>
  </si>
  <si>
    <t>2600045290</t>
  </si>
  <si>
    <t>Муниципальная программа «Повышение информированности населения о деятельности органов местного самоуправления муниципального района Зилаирский район Республики Башкортостан на 2022-2027 годы »</t>
  </si>
  <si>
    <t>1202</t>
  </si>
  <si>
    <t>Публикация муниципальных правовых актов и иной официальной информации</t>
  </si>
  <si>
    <t>2700064450</t>
  </si>
  <si>
    <t>2800051180</t>
  </si>
  <si>
    <t>2800003150</t>
  </si>
  <si>
    <t>2800074040</t>
  </si>
  <si>
    <t xml:space="preserve">Межбюджетные трансферты  </t>
  </si>
  <si>
    <t>2800071020</t>
  </si>
  <si>
    <t>Муниципальная программа "Управление муниципальными финансами и регулирование межбюджетных отношений в муниципальном районе Зилаирский район Республики Башкортостан на 2022-2027 годы"</t>
  </si>
  <si>
    <r>
      <t xml:space="preserve">Муниципальная программа </t>
    </r>
    <r>
      <rPr>
        <sz val="14"/>
        <color rgb="FF000000"/>
        <rFont val="Times New Roman"/>
        <family val="1"/>
        <charset val="204"/>
      </rPr>
      <t>"Развитие земельных и имущественных отношений в муниципальном районе Зилаирский район Республики Башкортостан на 2022-2027 годы»</t>
    </r>
  </si>
  <si>
    <t>2900002040</t>
  </si>
  <si>
    <t>Муниципальная программа «По подготовке объектов энергетического хозяйства, жилищно-коммунального и социального назначения к работе в осенне-зимний период на 2022-2027 годы"</t>
  </si>
  <si>
    <t>3000003560</t>
  </si>
  <si>
    <t>Муниципальная программа «Развитие муниципального управления, муниципальной службы в муниципальном районе Зилаирский район Республики Башкортостан на 2022-2027 годы»</t>
  </si>
  <si>
    <t>Аппараты органов государственной власти Республики Башкортостан</t>
  </si>
  <si>
    <t>0103</t>
  </si>
  <si>
    <t>3100002040</t>
  </si>
  <si>
    <t>Глава местной администрации (исполнительно-распорядительного органа муниципального образования)</t>
  </si>
  <si>
    <t>3100002080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</si>
  <si>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</si>
  <si>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0105</t>
  </si>
  <si>
    <t>3100051200</t>
  </si>
  <si>
    <r>
      <t>Проведение выборов в представительные органы муниципального образования</t>
    </r>
    <r>
      <rPr>
        <sz val="14"/>
        <color theme="1"/>
        <rFont val="Calibri"/>
        <family val="2"/>
        <charset val="204"/>
        <scheme val="minor"/>
      </rPr>
      <t xml:space="preserve"> </t>
    </r>
  </si>
  <si>
    <t>0107</t>
  </si>
  <si>
    <t>3100000220</t>
  </si>
  <si>
    <t>0111</t>
  </si>
  <si>
    <t>Резервные фонды местных администраций</t>
  </si>
  <si>
    <t>3100007500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</si>
  <si>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</si>
  <si>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3100073060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</si>
  <si>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</si>
  <si>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3100073080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</si>
  <si>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</si>
  <si>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3100073090</t>
  </si>
  <si>
    <t>31000S2010</t>
  </si>
  <si>
    <t>3100045290</t>
  </si>
  <si>
    <t>Подпрограмма "Развитие культурно-досуговой деятельности в муниципальном районе Зилаирский район Республики Башкортостан на 2022-2027 годы"</t>
  </si>
  <si>
    <t>3210000000</t>
  </si>
  <si>
    <t>3210044090</t>
  </si>
  <si>
    <t>32100S2040</t>
  </si>
  <si>
    <t>321A255190</t>
  </si>
  <si>
    <t>Подпрограмма"Развитие библиотечного дела в муниципальном районе Зилаирский район Республики Башкортостан"</t>
  </si>
  <si>
    <t>3220000000</t>
  </si>
  <si>
    <t>3220044290</t>
  </si>
  <si>
    <t>3200045290</t>
  </si>
  <si>
    <t xml:space="preserve"> Муниципальная программа «Пожарная безопасность в муниципальном районе Зилаирский район Республики Башкортостан на 2022-2027 годы »</t>
  </si>
  <si>
    <t>3300021910</t>
  </si>
  <si>
    <t>Муниципальная программа «Снижение рисков и смягчение последствий чрезвычайных ситуаций природного и техногенного характера в муниципальном районе Зилаирский район на 2022-2027 годы»</t>
  </si>
  <si>
    <t>3400021910</t>
  </si>
  <si>
    <t>3400021950</t>
  </si>
  <si>
    <t>3400073140</t>
  </si>
  <si>
    <t>3400073340</t>
  </si>
  <si>
    <r>
      <t xml:space="preserve">Муниципальная программа </t>
    </r>
    <r>
      <rPr>
        <sz val="14"/>
        <color rgb="FF000000"/>
        <rFont val="Times New Roman"/>
        <family val="1"/>
        <charset val="204"/>
      </rPr>
      <t>"Профилактика терроризма и экстремизма, обеспечение безопасности населения и территории муниципального района Зилаирский район  на 2022-2027 годы»</t>
    </r>
  </si>
  <si>
    <t>35000000000</t>
  </si>
  <si>
    <t>3500002040</t>
  </si>
  <si>
    <r>
      <t xml:space="preserve">Муниципальная программа </t>
    </r>
    <r>
      <rPr>
        <sz val="14"/>
        <color rgb="FF000000"/>
        <rFont val="Times New Roman"/>
        <family val="1"/>
        <charset val="204"/>
      </rPr>
      <t>"Об организации и выполнении мероприятий по построению, внедрению и эксплуатации на территории муниципального района Зилаирский район Республики Башкортостан аппаратно-программного комплекса "Безопасный город" на 2022-2027 годы»</t>
    </r>
  </si>
  <si>
    <t>3600002040</t>
  </si>
  <si>
    <t>Председатель Совета 
муниципального района 
Зилаирский район
Республики Башкортостан                            Г.В. Туленков</t>
  </si>
  <si>
    <t>2023г</t>
  </si>
  <si>
    <t>2024г</t>
  </si>
  <si>
    <r>
      <rPr>
        <b/>
        <sz val="14"/>
        <color theme="1"/>
        <rFont val="Times New Roman"/>
        <family val="1"/>
        <charset val="204"/>
      </rPr>
      <t xml:space="preserve">Распределение бюджетных ассигнований бюджета </t>
    </r>
    <r>
      <rPr>
        <sz val="14"/>
        <color theme="1"/>
        <rFont val="Times New Roman"/>
        <family val="1"/>
        <charset val="204"/>
      </rPr>
      <t xml:space="preserve">
муниципального района Зилаирский район на 2023-2024 годы по разделам, подразделам, целевым статьям (муниципальным программам муниципального района Зилаирский район Республики Башкортостан и непрограммным направлениям деятельности) группам видов расходов классификации расходов бюджетов</t>
    </r>
  </si>
  <si>
    <t>Проведение комплексных кадастровых работ (за исключением расходов, софинансируемых за счет средств федерального бюджета)</t>
  </si>
  <si>
    <t>03800S2550</t>
  </si>
  <si>
    <t>Условно утвержденные расходы</t>
  </si>
  <si>
    <t>9999</t>
  </si>
  <si>
    <t>99999</t>
  </si>
  <si>
    <t>999</t>
  </si>
  <si>
    <t>Приложение № 7
к решению Совета муниципального района
Зилаирский район Республики Башкортостан
от ____________ 2021 года № ______</t>
  </si>
  <si>
    <t>0110002040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</si>
  <si>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охране окружающей среды в границах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</si>
</sst>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2" fillId="2" borderId="0" xfId="0" applyFont="1" applyFill="1"/>
    <xf numFmtId="49" fontId="2" fillId="2" borderId="0" xfId="0" applyNumberFormat="1" applyFont="1" applyFill="1"/>
    <xf numFmtId="39" fontId="2" fillId="2" borderId="1" xfId="0" applyNumberFormat="1" applyFont="1" applyFill="1" applyBorder="1" applyAlignment="1">
      <alignment vertical="center" wrapText="1"/>
    </xf>
    <xf numFmtId="164" fontId="0" fillId="0" borderId="0" xfId="0" applyNumberFormat="1"/>
    <xf numFmtId="39" fontId="4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 wrapText="1"/>
    </xf>
    <xf numFmtId="0" fontId="0" fillId="0" borderId="0" xfId="0" applyAlignment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wrapText="1"/>
    </xf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9" fontId="2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0" fillId="0" borderId="0" xfId="0" applyAlignment="1"/>
    <xf numFmtId="49" fontId="2" fillId="2" borderId="0" xfId="0" applyNumberFormat="1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91"/>
  <sheetViews>
    <sheetView tabSelected="1" topLeftCell="A283" zoomScaleNormal="100" workbookViewId="0">
      <selection activeCell="B277" sqref="B277"/>
    </sheetView>
  </sheetViews>
  <sheetFormatPr defaultRowHeight="18.75" x14ac:dyDescent="0.3"/>
  <cols>
    <col min="1" max="1" width="64.42578125" style="1" customWidth="1"/>
    <col min="2" max="2" width="7.5703125" style="2" bestFit="1" customWidth="1"/>
    <col min="3" max="3" width="15.7109375" style="2" bestFit="1" customWidth="1"/>
    <col min="4" max="4" width="6.28515625" style="2" customWidth="1"/>
    <col min="5" max="6" width="20.85546875" style="1" customWidth="1"/>
    <col min="9" max="9" width="12.85546875" bestFit="1" customWidth="1"/>
    <col min="11" max="11" width="12.85546875" bestFit="1" customWidth="1"/>
  </cols>
  <sheetData>
    <row r="3" spans="1:6" ht="95.25" customHeight="1" x14ac:dyDescent="0.3">
      <c r="A3" s="17" t="s">
        <v>141</v>
      </c>
      <c r="B3" s="33" t="s">
        <v>341</v>
      </c>
      <c r="C3" s="33"/>
      <c r="D3" s="33"/>
      <c r="E3" s="33"/>
      <c r="F3" s="33"/>
    </row>
    <row r="4" spans="1:6" ht="3.75" customHeight="1" x14ac:dyDescent="0.3">
      <c r="A4" s="7"/>
      <c r="B4" s="18"/>
      <c r="C4" s="19"/>
      <c r="D4" s="19"/>
      <c r="E4" s="19"/>
      <c r="F4" s="19"/>
    </row>
    <row r="5" spans="1:6" ht="100.5" customHeight="1" x14ac:dyDescent="0.3">
      <c r="A5" s="29" t="s">
        <v>334</v>
      </c>
      <c r="B5" s="30"/>
      <c r="C5" s="30"/>
      <c r="D5" s="30"/>
      <c r="E5" s="30"/>
      <c r="F5" s="20"/>
    </row>
    <row r="6" spans="1:6" x14ac:dyDescent="0.3">
      <c r="A6" s="21"/>
      <c r="B6" s="20"/>
      <c r="C6" s="20"/>
      <c r="D6" s="20"/>
      <c r="E6" s="20"/>
      <c r="F6" s="20"/>
    </row>
    <row r="7" spans="1:6" x14ac:dyDescent="0.3">
      <c r="A7" s="7"/>
      <c r="B7" s="8"/>
      <c r="C7" s="8"/>
      <c r="D7" s="8"/>
      <c r="E7" s="22" t="s">
        <v>138</v>
      </c>
      <c r="F7" s="22" t="s">
        <v>138</v>
      </c>
    </row>
    <row r="8" spans="1:6" x14ac:dyDescent="0.25">
      <c r="A8" s="23" t="s">
        <v>0</v>
      </c>
      <c r="B8" s="24" t="s">
        <v>1</v>
      </c>
      <c r="C8" s="24" t="s">
        <v>2</v>
      </c>
      <c r="D8" s="24" t="s">
        <v>3</v>
      </c>
      <c r="E8" s="23" t="s">
        <v>332</v>
      </c>
      <c r="F8" s="23" t="s">
        <v>333</v>
      </c>
    </row>
    <row r="9" spans="1:6" x14ac:dyDescent="0.25">
      <c r="A9" s="25">
        <v>1</v>
      </c>
      <c r="B9" s="26" t="s">
        <v>133</v>
      </c>
      <c r="C9" s="26" t="s">
        <v>134</v>
      </c>
      <c r="D9" s="26" t="s">
        <v>135</v>
      </c>
      <c r="E9" s="27"/>
      <c r="F9" s="27"/>
    </row>
    <row r="10" spans="1:6" x14ac:dyDescent="0.25">
      <c r="A10" s="3" t="s">
        <v>4</v>
      </c>
      <c r="B10" s="4"/>
      <c r="C10" s="4"/>
      <c r="D10" s="4"/>
      <c r="E10" s="11">
        <f>E11+E18+E21+E51+E54+E57+E60+E65+E68+E71+E74+E77+E80+E86+E91+E94+E99+E102+E106+E130+E133+E136+E140+E143+E148+E153+E206+E209+E218+E221+E224+E257+E271+E274+E283+E286+E289</f>
        <v>562290216.81999993</v>
      </c>
      <c r="F10" s="11">
        <f>F11+F18+F21+F51+F54+F57+F60+F65+F68+F71+F74+F77+F80+F86+F91+F94+F99+F102+F106+F130+F133+F136+F140+F143+F148+F153+F206+F209+F218+F221+F224+F257+F271+F274+F283+F286+F289</f>
        <v>577612885.81999993</v>
      </c>
    </row>
    <row r="11" spans="1:6" ht="56.25" x14ac:dyDescent="0.25">
      <c r="A11" s="5" t="s">
        <v>143</v>
      </c>
      <c r="B11" s="6"/>
      <c r="C11" s="6" t="s">
        <v>139</v>
      </c>
      <c r="D11" s="6"/>
      <c r="E11" s="9">
        <f>E12</f>
        <v>100000</v>
      </c>
      <c r="F11" s="9">
        <f>F12</f>
        <v>100000</v>
      </c>
    </row>
    <row r="12" spans="1:6" ht="75" x14ac:dyDescent="0.25">
      <c r="A12" s="3" t="s">
        <v>144</v>
      </c>
      <c r="B12" s="6" t="s">
        <v>85</v>
      </c>
      <c r="C12" s="6" t="s">
        <v>145</v>
      </c>
      <c r="D12" s="6"/>
      <c r="E12" s="9">
        <f>E13+E16</f>
        <v>100000</v>
      </c>
      <c r="F12" s="9">
        <f>F13+F16</f>
        <v>100000</v>
      </c>
    </row>
    <row r="13" spans="1:6" ht="75" x14ac:dyDescent="0.25">
      <c r="A13" s="5" t="s">
        <v>27</v>
      </c>
      <c r="B13" s="6" t="s">
        <v>85</v>
      </c>
      <c r="C13" s="6" t="s">
        <v>342</v>
      </c>
      <c r="D13" s="6"/>
      <c r="E13" s="9">
        <f>E14</f>
        <v>50000</v>
      </c>
      <c r="F13" s="9">
        <f>F14</f>
        <v>50000</v>
      </c>
    </row>
    <row r="14" spans="1:6" ht="37.5" x14ac:dyDescent="0.25">
      <c r="A14" s="5" t="s">
        <v>22</v>
      </c>
      <c r="B14" s="6" t="s">
        <v>85</v>
      </c>
      <c r="C14" s="6" t="s">
        <v>342</v>
      </c>
      <c r="D14" s="6" t="s">
        <v>82</v>
      </c>
      <c r="E14" s="9">
        <v>50000</v>
      </c>
      <c r="F14" s="9">
        <v>50000</v>
      </c>
    </row>
    <row r="15" spans="1:6" ht="37.5" x14ac:dyDescent="0.25">
      <c r="A15" s="3" t="s">
        <v>146</v>
      </c>
      <c r="B15" s="6" t="s">
        <v>85</v>
      </c>
      <c r="C15" s="6" t="s">
        <v>147</v>
      </c>
      <c r="D15" s="6"/>
      <c r="E15" s="9">
        <f>E16</f>
        <v>50000</v>
      </c>
      <c r="F15" s="9">
        <f>F16</f>
        <v>50000</v>
      </c>
    </row>
    <row r="16" spans="1:6" ht="75" x14ac:dyDescent="0.25">
      <c r="A16" s="5" t="s">
        <v>27</v>
      </c>
      <c r="B16" s="6" t="s">
        <v>85</v>
      </c>
      <c r="C16" s="6" t="s">
        <v>148</v>
      </c>
      <c r="D16" s="6"/>
      <c r="E16" s="9">
        <f>E17</f>
        <v>50000</v>
      </c>
      <c r="F16" s="9">
        <f>F17</f>
        <v>50000</v>
      </c>
    </row>
    <row r="17" spans="1:6" ht="37.5" x14ac:dyDescent="0.25">
      <c r="A17" s="5" t="s">
        <v>22</v>
      </c>
      <c r="B17" s="6" t="s">
        <v>85</v>
      </c>
      <c r="C17" s="6" t="s">
        <v>148</v>
      </c>
      <c r="D17" s="6" t="s">
        <v>82</v>
      </c>
      <c r="E17" s="9">
        <v>50000</v>
      </c>
      <c r="F17" s="9">
        <v>50000</v>
      </c>
    </row>
    <row r="18" spans="1:6" ht="75" x14ac:dyDescent="0.25">
      <c r="A18" s="5" t="s">
        <v>149</v>
      </c>
      <c r="B18" s="6"/>
      <c r="C18" s="6" t="s">
        <v>72</v>
      </c>
      <c r="D18" s="6"/>
      <c r="E18" s="9">
        <f>E19</f>
        <v>500000</v>
      </c>
      <c r="F18" s="9">
        <f>F19</f>
        <v>500000</v>
      </c>
    </row>
    <row r="19" spans="1:6" ht="56.25" x14ac:dyDescent="0.25">
      <c r="A19" s="5" t="s">
        <v>24</v>
      </c>
      <c r="B19" s="6" t="s">
        <v>87</v>
      </c>
      <c r="C19" s="6" t="s">
        <v>150</v>
      </c>
      <c r="D19" s="6"/>
      <c r="E19" s="9">
        <f>E20</f>
        <v>500000</v>
      </c>
      <c r="F19" s="9">
        <f>F20</f>
        <v>500000</v>
      </c>
    </row>
    <row r="20" spans="1:6" x14ac:dyDescent="0.25">
      <c r="A20" s="5" t="s">
        <v>8</v>
      </c>
      <c r="B20" s="6" t="s">
        <v>87</v>
      </c>
      <c r="C20" s="6" t="s">
        <v>150</v>
      </c>
      <c r="D20" s="6" t="s">
        <v>76</v>
      </c>
      <c r="E20" s="9">
        <v>500000</v>
      </c>
      <c r="F20" s="9">
        <v>500000</v>
      </c>
    </row>
    <row r="21" spans="1:6" ht="93.75" x14ac:dyDescent="0.25">
      <c r="A21" s="5" t="s">
        <v>153</v>
      </c>
      <c r="B21" s="6"/>
      <c r="C21" s="6" t="s">
        <v>80</v>
      </c>
      <c r="D21" s="6"/>
      <c r="E21" s="12">
        <f>E22+E25+E28+E31+E34+E37+E40+E43+E46+E49</f>
        <v>4710400</v>
      </c>
      <c r="F21" s="12">
        <f>F22+F25+F28+F31+F34+F37+F40+F43+F46+F49</f>
        <v>4000000</v>
      </c>
    </row>
    <row r="22" spans="1:6" ht="75" x14ac:dyDescent="0.25">
      <c r="A22" s="5" t="s">
        <v>154</v>
      </c>
      <c r="B22" s="6" t="s">
        <v>87</v>
      </c>
      <c r="C22" s="6" t="s">
        <v>155</v>
      </c>
      <c r="D22" s="6" t="s">
        <v>156</v>
      </c>
      <c r="E22" s="12">
        <f>E24</f>
        <v>500000</v>
      </c>
      <c r="F22" s="12">
        <f>F24</f>
        <v>500000</v>
      </c>
    </row>
    <row r="23" spans="1:6" x14ac:dyDescent="0.25">
      <c r="A23" s="5" t="s">
        <v>31</v>
      </c>
      <c r="B23" s="6" t="s">
        <v>87</v>
      </c>
      <c r="C23" s="6" t="s">
        <v>155</v>
      </c>
      <c r="D23" s="6"/>
      <c r="E23" s="12">
        <f>E24</f>
        <v>500000</v>
      </c>
      <c r="F23" s="12">
        <f>F24</f>
        <v>500000</v>
      </c>
    </row>
    <row r="24" spans="1:6" ht="37.5" x14ac:dyDescent="0.25">
      <c r="A24" s="5" t="s">
        <v>22</v>
      </c>
      <c r="B24" s="6" t="s">
        <v>87</v>
      </c>
      <c r="C24" s="6" t="s">
        <v>155</v>
      </c>
      <c r="D24" s="6" t="s">
        <v>82</v>
      </c>
      <c r="E24" s="12">
        <v>500000</v>
      </c>
      <c r="F24" s="12">
        <v>500000</v>
      </c>
    </row>
    <row r="25" spans="1:6" ht="75" x14ac:dyDescent="0.25">
      <c r="A25" s="5" t="s">
        <v>157</v>
      </c>
      <c r="B25" s="6" t="s">
        <v>87</v>
      </c>
      <c r="C25" s="6" t="s">
        <v>158</v>
      </c>
      <c r="D25" s="6"/>
      <c r="E25" s="12">
        <f>E26</f>
        <v>400000</v>
      </c>
      <c r="F25" s="12">
        <f>F26</f>
        <v>400000</v>
      </c>
    </row>
    <row r="26" spans="1:6" x14ac:dyDescent="0.25">
      <c r="A26" s="5" t="s">
        <v>31</v>
      </c>
      <c r="B26" s="6" t="s">
        <v>87</v>
      </c>
      <c r="C26" s="6" t="s">
        <v>159</v>
      </c>
      <c r="D26" s="6" t="s">
        <v>156</v>
      </c>
      <c r="E26" s="12">
        <f>E27</f>
        <v>400000</v>
      </c>
      <c r="F26" s="12">
        <f>F27</f>
        <v>400000</v>
      </c>
    </row>
    <row r="27" spans="1:6" ht="37.5" x14ac:dyDescent="0.25">
      <c r="A27" s="5" t="s">
        <v>22</v>
      </c>
      <c r="B27" s="6" t="s">
        <v>87</v>
      </c>
      <c r="C27" s="6" t="s">
        <v>159</v>
      </c>
      <c r="D27" s="6" t="s">
        <v>82</v>
      </c>
      <c r="E27" s="12">
        <v>400000</v>
      </c>
      <c r="F27" s="12">
        <v>400000</v>
      </c>
    </row>
    <row r="28" spans="1:6" ht="75" x14ac:dyDescent="0.25">
      <c r="A28" s="5" t="s">
        <v>160</v>
      </c>
      <c r="B28" s="6" t="s">
        <v>87</v>
      </c>
      <c r="C28" s="6" t="s">
        <v>161</v>
      </c>
      <c r="D28" s="6"/>
      <c r="E28" s="12">
        <f>E29</f>
        <v>500000</v>
      </c>
      <c r="F28" s="12">
        <f>F29</f>
        <v>500000</v>
      </c>
    </row>
    <row r="29" spans="1:6" x14ac:dyDescent="0.25">
      <c r="A29" s="5" t="s">
        <v>31</v>
      </c>
      <c r="B29" s="6"/>
      <c r="C29" s="6" t="s">
        <v>162</v>
      </c>
      <c r="D29" s="6"/>
      <c r="E29" s="12">
        <f>E30</f>
        <v>500000</v>
      </c>
      <c r="F29" s="12">
        <f>F30</f>
        <v>500000</v>
      </c>
    </row>
    <row r="30" spans="1:6" ht="37.5" x14ac:dyDescent="0.25">
      <c r="A30" s="5" t="s">
        <v>22</v>
      </c>
      <c r="B30" s="6" t="s">
        <v>87</v>
      </c>
      <c r="C30" s="6" t="s">
        <v>162</v>
      </c>
      <c r="D30" s="6" t="s">
        <v>82</v>
      </c>
      <c r="E30" s="12">
        <v>500000</v>
      </c>
      <c r="F30" s="12">
        <v>500000</v>
      </c>
    </row>
    <row r="31" spans="1:6" ht="75" x14ac:dyDescent="0.25">
      <c r="A31" s="5" t="s">
        <v>163</v>
      </c>
      <c r="B31" s="6" t="s">
        <v>87</v>
      </c>
      <c r="C31" s="6" t="s">
        <v>164</v>
      </c>
      <c r="D31" s="6"/>
      <c r="E31" s="12">
        <f>E32</f>
        <v>500000</v>
      </c>
      <c r="F31" s="12">
        <f>F32</f>
        <v>500000</v>
      </c>
    </row>
    <row r="32" spans="1:6" x14ac:dyDescent="0.25">
      <c r="A32" s="5" t="s">
        <v>31</v>
      </c>
      <c r="B32" s="6" t="s">
        <v>87</v>
      </c>
      <c r="C32" s="6" t="s">
        <v>165</v>
      </c>
      <c r="D32" s="6"/>
      <c r="E32" s="12">
        <f>E33</f>
        <v>500000</v>
      </c>
      <c r="F32" s="12">
        <f>F33</f>
        <v>500000</v>
      </c>
    </row>
    <row r="33" spans="1:6" ht="37.5" x14ac:dyDescent="0.25">
      <c r="A33" s="5" t="s">
        <v>22</v>
      </c>
      <c r="B33" s="6" t="s">
        <v>87</v>
      </c>
      <c r="C33" s="6" t="s">
        <v>165</v>
      </c>
      <c r="D33" s="6" t="s">
        <v>82</v>
      </c>
      <c r="E33" s="12">
        <v>500000</v>
      </c>
      <c r="F33" s="12">
        <v>500000</v>
      </c>
    </row>
    <row r="34" spans="1:6" ht="75" x14ac:dyDescent="0.25">
      <c r="A34" s="5" t="s">
        <v>166</v>
      </c>
      <c r="B34" s="6" t="s">
        <v>87</v>
      </c>
      <c r="C34" s="6" t="s">
        <v>167</v>
      </c>
      <c r="D34" s="6"/>
      <c r="E34" s="12">
        <f>E35</f>
        <v>400000</v>
      </c>
      <c r="F34" s="12">
        <f>F35</f>
        <v>400000</v>
      </c>
    </row>
    <row r="35" spans="1:6" x14ac:dyDescent="0.25">
      <c r="A35" s="5" t="s">
        <v>31</v>
      </c>
      <c r="B35" s="6" t="s">
        <v>87</v>
      </c>
      <c r="C35" s="6" t="s">
        <v>168</v>
      </c>
      <c r="D35" s="6"/>
      <c r="E35" s="12">
        <f>E36</f>
        <v>400000</v>
      </c>
      <c r="F35" s="12">
        <f>F36</f>
        <v>400000</v>
      </c>
    </row>
    <row r="36" spans="1:6" ht="37.5" x14ac:dyDescent="0.25">
      <c r="A36" s="5" t="s">
        <v>22</v>
      </c>
      <c r="B36" s="6" t="s">
        <v>87</v>
      </c>
      <c r="C36" s="6" t="s">
        <v>168</v>
      </c>
      <c r="D36" s="6" t="s">
        <v>82</v>
      </c>
      <c r="E36" s="12">
        <v>400000</v>
      </c>
      <c r="F36" s="12">
        <v>400000</v>
      </c>
    </row>
    <row r="37" spans="1:6" ht="75" x14ac:dyDescent="0.25">
      <c r="A37" s="5" t="s">
        <v>169</v>
      </c>
      <c r="B37" s="6" t="s">
        <v>87</v>
      </c>
      <c r="C37" s="6" t="s">
        <v>170</v>
      </c>
      <c r="D37" s="6"/>
      <c r="E37" s="12">
        <f>E38</f>
        <v>400000</v>
      </c>
      <c r="F37" s="12">
        <f>F38</f>
        <v>400000</v>
      </c>
    </row>
    <row r="38" spans="1:6" x14ac:dyDescent="0.25">
      <c r="A38" s="5" t="s">
        <v>31</v>
      </c>
      <c r="B38" s="6" t="s">
        <v>87</v>
      </c>
      <c r="C38" s="6" t="s">
        <v>171</v>
      </c>
      <c r="D38" s="6"/>
      <c r="E38" s="12">
        <f>E39</f>
        <v>400000</v>
      </c>
      <c r="F38" s="12">
        <f>F39</f>
        <v>400000</v>
      </c>
    </row>
    <row r="39" spans="1:6" ht="37.5" x14ac:dyDescent="0.25">
      <c r="A39" s="5" t="s">
        <v>22</v>
      </c>
      <c r="B39" s="6" t="s">
        <v>87</v>
      </c>
      <c r="C39" s="6" t="s">
        <v>171</v>
      </c>
      <c r="D39" s="6" t="s">
        <v>82</v>
      </c>
      <c r="E39" s="12">
        <v>400000</v>
      </c>
      <c r="F39" s="12">
        <v>400000</v>
      </c>
    </row>
    <row r="40" spans="1:6" ht="75" x14ac:dyDescent="0.25">
      <c r="A40" s="5" t="s">
        <v>172</v>
      </c>
      <c r="B40" s="6" t="s">
        <v>87</v>
      </c>
      <c r="C40" s="6" t="s">
        <v>173</v>
      </c>
      <c r="D40" s="6"/>
      <c r="E40" s="12">
        <f>E41</f>
        <v>400000</v>
      </c>
      <c r="F40" s="12">
        <f>F41</f>
        <v>400000</v>
      </c>
    </row>
    <row r="41" spans="1:6" x14ac:dyDescent="0.25">
      <c r="A41" s="5" t="s">
        <v>31</v>
      </c>
      <c r="B41" s="6" t="s">
        <v>87</v>
      </c>
      <c r="C41" s="6" t="s">
        <v>173</v>
      </c>
      <c r="D41" s="6" t="s">
        <v>156</v>
      </c>
      <c r="E41" s="12">
        <f>E42</f>
        <v>400000</v>
      </c>
      <c r="F41" s="12">
        <f>F42</f>
        <v>400000</v>
      </c>
    </row>
    <row r="42" spans="1:6" ht="37.5" x14ac:dyDescent="0.25">
      <c r="A42" s="5" t="s">
        <v>22</v>
      </c>
      <c r="B42" s="6" t="s">
        <v>87</v>
      </c>
      <c r="C42" s="6" t="s">
        <v>173</v>
      </c>
      <c r="D42" s="6" t="s">
        <v>82</v>
      </c>
      <c r="E42" s="12">
        <v>400000</v>
      </c>
      <c r="F42" s="12">
        <v>400000</v>
      </c>
    </row>
    <row r="43" spans="1:6" ht="112.5" x14ac:dyDescent="0.25">
      <c r="A43" s="5" t="s">
        <v>174</v>
      </c>
      <c r="B43" s="6" t="s">
        <v>87</v>
      </c>
      <c r="C43" s="6" t="s">
        <v>175</v>
      </c>
      <c r="D43" s="6"/>
      <c r="E43" s="12">
        <f>E44</f>
        <v>500000</v>
      </c>
      <c r="F43" s="12">
        <f>F44</f>
        <v>500000</v>
      </c>
    </row>
    <row r="44" spans="1:6" x14ac:dyDescent="0.25">
      <c r="A44" s="5" t="s">
        <v>31</v>
      </c>
      <c r="B44" s="6" t="s">
        <v>87</v>
      </c>
      <c r="C44" s="6" t="s">
        <v>176</v>
      </c>
      <c r="D44" s="6"/>
      <c r="E44" s="12">
        <f>E45</f>
        <v>500000</v>
      </c>
      <c r="F44" s="12">
        <f>F45</f>
        <v>500000</v>
      </c>
    </row>
    <row r="45" spans="1:6" ht="37.5" x14ac:dyDescent="0.25">
      <c r="A45" s="5" t="s">
        <v>22</v>
      </c>
      <c r="B45" s="6" t="s">
        <v>87</v>
      </c>
      <c r="C45" s="6" t="s">
        <v>176</v>
      </c>
      <c r="D45" s="6" t="s">
        <v>82</v>
      </c>
      <c r="E45" s="12">
        <v>500000</v>
      </c>
      <c r="F45" s="12">
        <v>500000</v>
      </c>
    </row>
    <row r="46" spans="1:6" ht="75" x14ac:dyDescent="0.25">
      <c r="A46" s="5" t="s">
        <v>177</v>
      </c>
      <c r="B46" s="6" t="s">
        <v>87</v>
      </c>
      <c r="C46" s="6" t="s">
        <v>178</v>
      </c>
      <c r="D46" s="6"/>
      <c r="E46" s="12">
        <f>E47</f>
        <v>400000</v>
      </c>
      <c r="F46" s="12">
        <f>F47</f>
        <v>400000</v>
      </c>
    </row>
    <row r="47" spans="1:6" x14ac:dyDescent="0.25">
      <c r="A47" s="5" t="s">
        <v>31</v>
      </c>
      <c r="B47" s="6" t="s">
        <v>87</v>
      </c>
      <c r="C47" s="6" t="s">
        <v>179</v>
      </c>
      <c r="D47" s="6"/>
      <c r="E47" s="12">
        <f>E48</f>
        <v>400000</v>
      </c>
      <c r="F47" s="12">
        <f>F48</f>
        <v>400000</v>
      </c>
    </row>
    <row r="48" spans="1:6" ht="37.5" x14ac:dyDescent="0.25">
      <c r="A48" s="5" t="s">
        <v>22</v>
      </c>
      <c r="B48" s="6" t="s">
        <v>87</v>
      </c>
      <c r="C48" s="6" t="s">
        <v>179</v>
      </c>
      <c r="D48" s="6" t="s">
        <v>82</v>
      </c>
      <c r="E48" s="12">
        <v>400000</v>
      </c>
      <c r="F48" s="12">
        <v>400000</v>
      </c>
    </row>
    <row r="49" spans="1:6" ht="56.25" x14ac:dyDescent="0.3">
      <c r="A49" s="16" t="s">
        <v>335</v>
      </c>
      <c r="B49" s="6" t="s">
        <v>87</v>
      </c>
      <c r="C49" s="6" t="s">
        <v>336</v>
      </c>
      <c r="D49" s="6"/>
      <c r="E49" s="12">
        <f>E50</f>
        <v>710400</v>
      </c>
      <c r="F49" s="12">
        <v>0</v>
      </c>
    </row>
    <row r="50" spans="1:6" ht="37.5" x14ac:dyDescent="0.25">
      <c r="A50" s="5" t="s">
        <v>22</v>
      </c>
      <c r="B50" s="6" t="s">
        <v>87</v>
      </c>
      <c r="C50" s="6" t="s">
        <v>336</v>
      </c>
      <c r="D50" s="6" t="s">
        <v>82</v>
      </c>
      <c r="E50" s="12">
        <v>710400</v>
      </c>
      <c r="F50" s="12">
        <v>0</v>
      </c>
    </row>
    <row r="51" spans="1:6" ht="75" x14ac:dyDescent="0.25">
      <c r="A51" s="5" t="s">
        <v>151</v>
      </c>
      <c r="B51" s="6"/>
      <c r="C51" s="6" t="s">
        <v>83</v>
      </c>
      <c r="D51" s="6"/>
      <c r="E51" s="9">
        <f>E52</f>
        <v>300000</v>
      </c>
      <c r="F51" s="9">
        <f>F52</f>
        <v>300000</v>
      </c>
    </row>
    <row r="52" spans="1:6" ht="37.5" x14ac:dyDescent="0.25">
      <c r="A52" s="5" t="s">
        <v>30</v>
      </c>
      <c r="B52" s="6" t="s">
        <v>93</v>
      </c>
      <c r="C52" s="6" t="s">
        <v>152</v>
      </c>
      <c r="D52" s="6"/>
      <c r="E52" s="9">
        <f>E53</f>
        <v>300000</v>
      </c>
      <c r="F52" s="9">
        <f>F53</f>
        <v>300000</v>
      </c>
    </row>
    <row r="53" spans="1:6" ht="37.5" x14ac:dyDescent="0.25">
      <c r="A53" s="5" t="s">
        <v>22</v>
      </c>
      <c r="B53" s="6" t="s">
        <v>93</v>
      </c>
      <c r="C53" s="6" t="s">
        <v>152</v>
      </c>
      <c r="D53" s="6" t="s">
        <v>82</v>
      </c>
      <c r="E53" s="9">
        <v>300000</v>
      </c>
      <c r="F53" s="9">
        <v>300000</v>
      </c>
    </row>
    <row r="54" spans="1:6" ht="75" x14ac:dyDescent="0.25">
      <c r="A54" s="5" t="s">
        <v>180</v>
      </c>
      <c r="B54" s="6"/>
      <c r="C54" s="6" t="s">
        <v>84</v>
      </c>
      <c r="D54" s="6"/>
      <c r="E54" s="12">
        <f>E55</f>
        <v>200000</v>
      </c>
      <c r="F54" s="12">
        <f>F55</f>
        <v>200000</v>
      </c>
    </row>
    <row r="55" spans="1:6" ht="37.5" x14ac:dyDescent="0.25">
      <c r="A55" s="5" t="s">
        <v>30</v>
      </c>
      <c r="B55" s="6" t="s">
        <v>93</v>
      </c>
      <c r="C55" s="6" t="s">
        <v>181</v>
      </c>
      <c r="D55" s="6"/>
      <c r="E55" s="12">
        <f>E56</f>
        <v>200000</v>
      </c>
      <c r="F55" s="12">
        <f>F56</f>
        <v>200000</v>
      </c>
    </row>
    <row r="56" spans="1:6" ht="37.5" x14ac:dyDescent="0.25">
      <c r="A56" s="5" t="s">
        <v>22</v>
      </c>
      <c r="B56" s="6" t="s">
        <v>93</v>
      </c>
      <c r="C56" s="6" t="s">
        <v>181</v>
      </c>
      <c r="D56" s="6" t="s">
        <v>82</v>
      </c>
      <c r="E56" s="12">
        <v>200000</v>
      </c>
      <c r="F56" s="12">
        <v>200000</v>
      </c>
    </row>
    <row r="57" spans="1:6" ht="112.5" x14ac:dyDescent="0.25">
      <c r="A57" s="5" t="s">
        <v>182</v>
      </c>
      <c r="B57" s="6"/>
      <c r="C57" s="6" t="s">
        <v>86</v>
      </c>
      <c r="D57" s="6"/>
      <c r="E57" s="12">
        <f>E58</f>
        <v>200000</v>
      </c>
      <c r="F57" s="12">
        <f>F58</f>
        <v>200000</v>
      </c>
    </row>
    <row r="58" spans="1:6" ht="37.5" x14ac:dyDescent="0.25">
      <c r="A58" s="5" t="s">
        <v>30</v>
      </c>
      <c r="B58" s="6" t="s">
        <v>93</v>
      </c>
      <c r="C58" s="6" t="s">
        <v>183</v>
      </c>
      <c r="D58" s="6"/>
      <c r="E58" s="12">
        <f>E59</f>
        <v>200000</v>
      </c>
      <c r="F58" s="12">
        <f>F59</f>
        <v>200000</v>
      </c>
    </row>
    <row r="59" spans="1:6" ht="37.5" x14ac:dyDescent="0.25">
      <c r="A59" s="5" t="s">
        <v>22</v>
      </c>
      <c r="B59" s="6" t="s">
        <v>93</v>
      </c>
      <c r="C59" s="6" t="s">
        <v>183</v>
      </c>
      <c r="D59" s="6" t="s">
        <v>82</v>
      </c>
      <c r="E59" s="12">
        <v>200000</v>
      </c>
      <c r="F59" s="12">
        <v>200000</v>
      </c>
    </row>
    <row r="60" spans="1:6" ht="75" x14ac:dyDescent="0.25">
      <c r="A60" s="5" t="s">
        <v>184</v>
      </c>
      <c r="B60" s="4"/>
      <c r="C60" s="6" t="s">
        <v>88</v>
      </c>
      <c r="D60" s="6"/>
      <c r="E60" s="12">
        <f>E61+E63</f>
        <v>6341900</v>
      </c>
      <c r="F60" s="12">
        <f>F61+F63</f>
        <v>6341900</v>
      </c>
    </row>
    <row r="61" spans="1:6" ht="37.5" x14ac:dyDescent="0.25">
      <c r="A61" s="5" t="s">
        <v>9</v>
      </c>
      <c r="B61" s="6" t="s">
        <v>77</v>
      </c>
      <c r="C61" s="6" t="s">
        <v>185</v>
      </c>
      <c r="D61" s="6"/>
      <c r="E61" s="12">
        <f>E62</f>
        <v>5319200</v>
      </c>
      <c r="F61" s="12">
        <f>F62</f>
        <v>5319200</v>
      </c>
    </row>
    <row r="62" spans="1:6" ht="37.5" x14ac:dyDescent="0.25">
      <c r="A62" s="5" t="s">
        <v>6</v>
      </c>
      <c r="B62" s="6" t="s">
        <v>77</v>
      </c>
      <c r="C62" s="6" t="s">
        <v>185</v>
      </c>
      <c r="D62" s="6" t="s">
        <v>74</v>
      </c>
      <c r="E62" s="12">
        <v>5319200</v>
      </c>
      <c r="F62" s="12">
        <v>5319200</v>
      </c>
    </row>
    <row r="63" spans="1:6" ht="37.5" x14ac:dyDescent="0.25">
      <c r="A63" s="5" t="s">
        <v>71</v>
      </c>
      <c r="B63" s="6" t="s">
        <v>75</v>
      </c>
      <c r="C63" s="6" t="s">
        <v>186</v>
      </c>
      <c r="D63" s="6"/>
      <c r="E63" s="12">
        <f>E64</f>
        <v>1022700</v>
      </c>
      <c r="F63" s="12">
        <f>F64</f>
        <v>1022700</v>
      </c>
    </row>
    <row r="64" spans="1:6" ht="37.5" x14ac:dyDescent="0.25">
      <c r="A64" s="5" t="s">
        <v>6</v>
      </c>
      <c r="B64" s="6" t="s">
        <v>75</v>
      </c>
      <c r="C64" s="6" t="s">
        <v>186</v>
      </c>
      <c r="D64" s="6" t="s">
        <v>74</v>
      </c>
      <c r="E64" s="12">
        <v>1022700</v>
      </c>
      <c r="F64" s="12">
        <v>1022700</v>
      </c>
    </row>
    <row r="65" spans="1:9" ht="75" x14ac:dyDescent="0.25">
      <c r="A65" s="5" t="s">
        <v>187</v>
      </c>
      <c r="B65" s="6"/>
      <c r="C65" s="6" t="s">
        <v>140</v>
      </c>
      <c r="D65" s="6"/>
      <c r="E65" s="12">
        <f>E66</f>
        <v>500000</v>
      </c>
      <c r="F65" s="12">
        <f>F66</f>
        <v>500000</v>
      </c>
    </row>
    <row r="66" spans="1:9" ht="37.5" x14ac:dyDescent="0.25">
      <c r="A66" s="5" t="s">
        <v>30</v>
      </c>
      <c r="B66" s="6" t="s">
        <v>93</v>
      </c>
      <c r="C66" s="6" t="s">
        <v>188</v>
      </c>
      <c r="D66" s="6"/>
      <c r="E66" s="12">
        <f>E67</f>
        <v>500000</v>
      </c>
      <c r="F66" s="12">
        <f>F67</f>
        <v>500000</v>
      </c>
    </row>
    <row r="67" spans="1:9" ht="37.5" x14ac:dyDescent="0.25">
      <c r="A67" s="5" t="s">
        <v>22</v>
      </c>
      <c r="B67" s="6" t="s">
        <v>93</v>
      </c>
      <c r="C67" s="6" t="s">
        <v>188</v>
      </c>
      <c r="D67" s="6" t="s">
        <v>82</v>
      </c>
      <c r="E67" s="12">
        <v>500000</v>
      </c>
      <c r="F67" s="12">
        <v>500000</v>
      </c>
    </row>
    <row r="68" spans="1:9" ht="56.25" x14ac:dyDescent="0.25">
      <c r="A68" s="5" t="s">
        <v>189</v>
      </c>
      <c r="B68" s="6"/>
      <c r="C68" s="6" t="s">
        <v>89</v>
      </c>
      <c r="D68" s="6"/>
      <c r="E68" s="12">
        <f>E69</f>
        <v>600000</v>
      </c>
      <c r="F68" s="12">
        <f>F69</f>
        <v>600000</v>
      </c>
    </row>
    <row r="69" spans="1:9" x14ac:dyDescent="0.25">
      <c r="A69" s="5" t="s">
        <v>32</v>
      </c>
      <c r="B69" s="6" t="s">
        <v>81</v>
      </c>
      <c r="C69" s="6" t="s">
        <v>190</v>
      </c>
      <c r="D69" s="6"/>
      <c r="E69" s="12">
        <f>E70</f>
        <v>600000</v>
      </c>
      <c r="F69" s="12">
        <f>F70</f>
        <v>600000</v>
      </c>
    </row>
    <row r="70" spans="1:9" ht="37.5" x14ac:dyDescent="0.25">
      <c r="A70" s="5" t="s">
        <v>22</v>
      </c>
      <c r="B70" s="6" t="s">
        <v>81</v>
      </c>
      <c r="C70" s="6" t="s">
        <v>190</v>
      </c>
      <c r="D70" s="6" t="s">
        <v>82</v>
      </c>
      <c r="E70" s="12">
        <v>600000</v>
      </c>
      <c r="F70" s="12">
        <v>600000</v>
      </c>
    </row>
    <row r="71" spans="1:9" ht="75" x14ac:dyDescent="0.25">
      <c r="A71" s="5" t="s">
        <v>191</v>
      </c>
      <c r="B71" s="6"/>
      <c r="C71" s="6" t="s">
        <v>92</v>
      </c>
      <c r="D71" s="6"/>
      <c r="E71" s="12">
        <f>E72</f>
        <v>1500000</v>
      </c>
      <c r="F71" s="12">
        <f>F72</f>
        <v>1500000</v>
      </c>
    </row>
    <row r="72" spans="1:9" x14ac:dyDescent="0.25">
      <c r="A72" s="5" t="s">
        <v>32</v>
      </c>
      <c r="B72" s="6" t="s">
        <v>81</v>
      </c>
      <c r="C72" s="6" t="s">
        <v>192</v>
      </c>
      <c r="D72" s="6"/>
      <c r="E72" s="12">
        <f>E73</f>
        <v>1500000</v>
      </c>
      <c r="F72" s="12">
        <f>F73</f>
        <v>1500000</v>
      </c>
    </row>
    <row r="73" spans="1:9" ht="37.5" x14ac:dyDescent="0.25">
      <c r="A73" s="5" t="s">
        <v>22</v>
      </c>
      <c r="B73" s="6" t="s">
        <v>81</v>
      </c>
      <c r="C73" s="6" t="s">
        <v>192</v>
      </c>
      <c r="D73" s="6" t="s">
        <v>82</v>
      </c>
      <c r="E73" s="12">
        <v>1500000</v>
      </c>
      <c r="F73" s="12">
        <v>1500000</v>
      </c>
    </row>
    <row r="74" spans="1:9" ht="75" x14ac:dyDescent="0.25">
      <c r="A74" s="5" t="s">
        <v>193</v>
      </c>
      <c r="B74" s="6"/>
      <c r="C74" s="6" t="s">
        <v>94</v>
      </c>
      <c r="D74" s="6"/>
      <c r="E74" s="12">
        <f>E75</f>
        <v>9631955.5399999991</v>
      </c>
      <c r="F74" s="12">
        <f>F75</f>
        <v>9631955.5399999991</v>
      </c>
    </row>
    <row r="75" spans="1:9" ht="37.5" x14ac:dyDescent="0.25">
      <c r="A75" s="5" t="s">
        <v>33</v>
      </c>
      <c r="B75" s="6" t="s">
        <v>93</v>
      </c>
      <c r="C75" s="6" t="s">
        <v>194</v>
      </c>
      <c r="D75" s="6"/>
      <c r="E75" s="12">
        <f>E76</f>
        <v>9631955.5399999991</v>
      </c>
      <c r="F75" s="12">
        <f>F76</f>
        <v>9631955.5399999991</v>
      </c>
    </row>
    <row r="76" spans="1:9" x14ac:dyDescent="0.25">
      <c r="A76" s="5" t="s">
        <v>34</v>
      </c>
      <c r="B76" s="6" t="s">
        <v>93</v>
      </c>
      <c r="C76" s="6" t="s">
        <v>194</v>
      </c>
      <c r="D76" s="6" t="s">
        <v>82</v>
      </c>
      <c r="E76" s="12">
        <v>9631955.5399999991</v>
      </c>
      <c r="F76" s="12">
        <v>9631955.5399999991</v>
      </c>
    </row>
    <row r="77" spans="1:9" ht="93.75" x14ac:dyDescent="0.25">
      <c r="A77" s="5" t="s">
        <v>195</v>
      </c>
      <c r="B77" s="6"/>
      <c r="C77" s="6" t="s">
        <v>95</v>
      </c>
      <c r="D77" s="6"/>
      <c r="E77" s="12">
        <f>E78</f>
        <v>200000</v>
      </c>
      <c r="F77" s="12">
        <f>F78</f>
        <v>200000</v>
      </c>
      <c r="I77" s="10"/>
    </row>
    <row r="78" spans="1:9" ht="37.5" x14ac:dyDescent="0.25">
      <c r="A78" s="5" t="s">
        <v>30</v>
      </c>
      <c r="B78" s="6" t="s">
        <v>93</v>
      </c>
      <c r="C78" s="6" t="s">
        <v>196</v>
      </c>
      <c r="D78" s="6"/>
      <c r="E78" s="12">
        <f>E79</f>
        <v>200000</v>
      </c>
      <c r="F78" s="12">
        <f>F79</f>
        <v>200000</v>
      </c>
    </row>
    <row r="79" spans="1:9" ht="37.5" x14ac:dyDescent="0.25">
      <c r="A79" s="5" t="s">
        <v>22</v>
      </c>
      <c r="B79" s="6" t="s">
        <v>93</v>
      </c>
      <c r="C79" s="6" t="s">
        <v>196</v>
      </c>
      <c r="D79" s="6" t="s">
        <v>82</v>
      </c>
      <c r="E79" s="12">
        <v>200000</v>
      </c>
      <c r="F79" s="12">
        <v>200000</v>
      </c>
      <c r="I79" s="10"/>
    </row>
    <row r="80" spans="1:9" ht="93.75" x14ac:dyDescent="0.25">
      <c r="A80" s="5" t="s">
        <v>197</v>
      </c>
      <c r="B80" s="6"/>
      <c r="C80" s="6" t="s">
        <v>96</v>
      </c>
      <c r="D80" s="6"/>
      <c r="E80" s="12">
        <f>E81+E83</f>
        <v>500000</v>
      </c>
      <c r="F80" s="12">
        <f>F81+F83</f>
        <v>500000</v>
      </c>
    </row>
    <row r="81" spans="1:11" ht="56.25" x14ac:dyDescent="0.25">
      <c r="A81" s="5" t="s">
        <v>70</v>
      </c>
      <c r="B81" s="6" t="s">
        <v>127</v>
      </c>
      <c r="C81" s="6" t="s">
        <v>198</v>
      </c>
      <c r="D81" s="6"/>
      <c r="E81" s="12">
        <f>E82</f>
        <v>200000</v>
      </c>
      <c r="F81" s="12">
        <f>F82</f>
        <v>200000</v>
      </c>
    </row>
    <row r="82" spans="1:11" ht="37.5" x14ac:dyDescent="0.25">
      <c r="A82" s="5" t="s">
        <v>22</v>
      </c>
      <c r="B82" s="6" t="s">
        <v>127</v>
      </c>
      <c r="C82" s="6" t="s">
        <v>198</v>
      </c>
      <c r="D82" s="6" t="s">
        <v>82</v>
      </c>
      <c r="E82" s="12">
        <v>200000</v>
      </c>
      <c r="F82" s="12">
        <v>200000</v>
      </c>
      <c r="K82" s="10"/>
    </row>
    <row r="83" spans="1:11" ht="75" x14ac:dyDescent="0.25">
      <c r="A83" s="5" t="s">
        <v>199</v>
      </c>
      <c r="B83" s="13"/>
      <c r="C83" s="6" t="s">
        <v>96</v>
      </c>
      <c r="D83" s="6"/>
      <c r="E83" s="12">
        <f>E84</f>
        <v>300000</v>
      </c>
      <c r="F83" s="12">
        <f>F84</f>
        <v>300000</v>
      </c>
    </row>
    <row r="84" spans="1:11" x14ac:dyDescent="0.25">
      <c r="A84" s="5" t="s">
        <v>200</v>
      </c>
      <c r="B84" s="13" t="s">
        <v>127</v>
      </c>
      <c r="C84" s="6" t="s">
        <v>201</v>
      </c>
      <c r="D84" s="6"/>
      <c r="E84" s="12">
        <f>E85</f>
        <v>300000</v>
      </c>
      <c r="F84" s="12">
        <f>F85</f>
        <v>300000</v>
      </c>
    </row>
    <row r="85" spans="1:11" ht="37.5" x14ac:dyDescent="0.25">
      <c r="A85" s="5" t="s">
        <v>22</v>
      </c>
      <c r="B85" s="13" t="s">
        <v>127</v>
      </c>
      <c r="C85" s="6" t="s">
        <v>201</v>
      </c>
      <c r="D85" s="6" t="s">
        <v>82</v>
      </c>
      <c r="E85" s="12">
        <v>300000</v>
      </c>
      <c r="F85" s="12">
        <v>300000</v>
      </c>
    </row>
    <row r="86" spans="1:11" ht="75" x14ac:dyDescent="0.25">
      <c r="A86" s="5" t="s">
        <v>202</v>
      </c>
      <c r="B86" s="6"/>
      <c r="C86" s="6" t="s">
        <v>97</v>
      </c>
      <c r="D86" s="6"/>
      <c r="E86" s="12">
        <f>E87+E89</f>
        <v>50383000</v>
      </c>
      <c r="F86" s="12">
        <f>F87+F89</f>
        <v>54211000</v>
      </c>
    </row>
    <row r="87" spans="1:11" x14ac:dyDescent="0.25">
      <c r="A87" s="5" t="s">
        <v>38</v>
      </c>
      <c r="B87" s="6" t="s">
        <v>109</v>
      </c>
      <c r="C87" s="6" t="s">
        <v>203</v>
      </c>
      <c r="D87" s="6"/>
      <c r="E87" s="12">
        <f>E88</f>
        <v>7480000</v>
      </c>
      <c r="F87" s="12">
        <f>F88</f>
        <v>7979000</v>
      </c>
    </row>
    <row r="88" spans="1:11" ht="37.5" x14ac:dyDescent="0.25">
      <c r="A88" s="5" t="s">
        <v>22</v>
      </c>
      <c r="B88" s="6" t="s">
        <v>109</v>
      </c>
      <c r="C88" s="6" t="s">
        <v>203</v>
      </c>
      <c r="D88" s="6" t="s">
        <v>82</v>
      </c>
      <c r="E88" s="12">
        <v>7480000</v>
      </c>
      <c r="F88" s="12">
        <v>7979000</v>
      </c>
    </row>
    <row r="89" spans="1:11" ht="56.25" x14ac:dyDescent="0.25">
      <c r="A89" s="5" t="s">
        <v>39</v>
      </c>
      <c r="B89" s="6" t="s">
        <v>109</v>
      </c>
      <c r="C89" s="6" t="s">
        <v>204</v>
      </c>
      <c r="D89" s="6"/>
      <c r="E89" s="12">
        <f>E90</f>
        <v>42903000</v>
      </c>
      <c r="F89" s="12">
        <f>F90</f>
        <v>46232000</v>
      </c>
    </row>
    <row r="90" spans="1:11" ht="37.5" x14ac:dyDescent="0.25">
      <c r="A90" s="5" t="s">
        <v>22</v>
      </c>
      <c r="B90" s="6" t="s">
        <v>109</v>
      </c>
      <c r="C90" s="6" t="s">
        <v>204</v>
      </c>
      <c r="D90" s="6" t="s">
        <v>82</v>
      </c>
      <c r="E90" s="12">
        <v>42903000</v>
      </c>
      <c r="F90" s="12">
        <v>46232000</v>
      </c>
    </row>
    <row r="91" spans="1:11" ht="75" x14ac:dyDescent="0.25">
      <c r="A91" s="5" t="s">
        <v>205</v>
      </c>
      <c r="B91" s="6"/>
      <c r="C91" s="6" t="s">
        <v>98</v>
      </c>
      <c r="D91" s="6"/>
      <c r="E91" s="12">
        <f>E92</f>
        <v>500000</v>
      </c>
      <c r="F91" s="12">
        <f>F92</f>
        <v>500000</v>
      </c>
    </row>
    <row r="92" spans="1:11" ht="37.5" x14ac:dyDescent="0.25">
      <c r="A92" s="5" t="s">
        <v>30</v>
      </c>
      <c r="B92" s="6" t="s">
        <v>93</v>
      </c>
      <c r="C92" s="6" t="s">
        <v>206</v>
      </c>
      <c r="D92" s="6"/>
      <c r="E92" s="12">
        <f>E93</f>
        <v>500000</v>
      </c>
      <c r="F92" s="12">
        <f>F93</f>
        <v>500000</v>
      </c>
    </row>
    <row r="93" spans="1:11" ht="37.5" x14ac:dyDescent="0.25">
      <c r="A93" s="5" t="s">
        <v>22</v>
      </c>
      <c r="B93" s="6" t="s">
        <v>93</v>
      </c>
      <c r="C93" s="6" t="s">
        <v>206</v>
      </c>
      <c r="D93" s="6" t="s">
        <v>82</v>
      </c>
      <c r="E93" s="12">
        <v>500000</v>
      </c>
      <c r="F93" s="12">
        <v>500000</v>
      </c>
    </row>
    <row r="94" spans="1:11" ht="75" x14ac:dyDescent="0.25">
      <c r="A94" s="5" t="s">
        <v>207</v>
      </c>
      <c r="B94" s="6"/>
      <c r="C94" s="6" t="s">
        <v>99</v>
      </c>
      <c r="D94" s="6"/>
      <c r="E94" s="12">
        <f>E95+E97</f>
        <v>2000000</v>
      </c>
      <c r="F94" s="12">
        <f>F95+F97</f>
        <v>2000000</v>
      </c>
    </row>
    <row r="95" spans="1:11" ht="75" x14ac:dyDescent="0.25">
      <c r="A95" s="5" t="s">
        <v>21</v>
      </c>
      <c r="B95" s="6" t="s">
        <v>81</v>
      </c>
      <c r="C95" s="6" t="s">
        <v>208</v>
      </c>
      <c r="D95" s="6"/>
      <c r="E95" s="12">
        <v>0</v>
      </c>
      <c r="F95" s="12">
        <f>F96</f>
        <v>0</v>
      </c>
    </row>
    <row r="96" spans="1:11" ht="37.5" x14ac:dyDescent="0.25">
      <c r="A96" s="5" t="s">
        <v>22</v>
      </c>
      <c r="B96" s="6" t="s">
        <v>81</v>
      </c>
      <c r="C96" s="6" t="s">
        <v>208</v>
      </c>
      <c r="D96" s="6" t="s">
        <v>82</v>
      </c>
      <c r="E96" s="12">
        <v>0</v>
      </c>
      <c r="F96" s="12">
        <v>0</v>
      </c>
    </row>
    <row r="97" spans="1:6" x14ac:dyDescent="0.25">
      <c r="A97" s="5" t="s">
        <v>32</v>
      </c>
      <c r="B97" s="6" t="s">
        <v>81</v>
      </c>
      <c r="C97" s="6" t="s">
        <v>209</v>
      </c>
      <c r="D97" s="6"/>
      <c r="E97" s="12">
        <f>E98</f>
        <v>2000000</v>
      </c>
      <c r="F97" s="12">
        <f>F98</f>
        <v>2000000</v>
      </c>
    </row>
    <row r="98" spans="1:6" ht="37.5" x14ac:dyDescent="0.25">
      <c r="A98" s="5" t="s">
        <v>22</v>
      </c>
      <c r="B98" s="6" t="s">
        <v>81</v>
      </c>
      <c r="C98" s="6" t="s">
        <v>209</v>
      </c>
      <c r="D98" s="6" t="s">
        <v>82</v>
      </c>
      <c r="E98" s="12">
        <v>2000000</v>
      </c>
      <c r="F98" s="12">
        <v>2000000</v>
      </c>
    </row>
    <row r="99" spans="1:6" ht="150" x14ac:dyDescent="0.25">
      <c r="A99" s="5" t="s">
        <v>210</v>
      </c>
      <c r="B99" s="6"/>
      <c r="C99" s="6" t="s">
        <v>100</v>
      </c>
      <c r="D99" s="6"/>
      <c r="E99" s="28">
        <f>E100</f>
        <v>200000</v>
      </c>
      <c r="F99" s="28">
        <f>F100</f>
        <v>200000</v>
      </c>
    </row>
    <row r="100" spans="1:6" x14ac:dyDescent="0.25">
      <c r="A100" s="5" t="s">
        <v>32</v>
      </c>
      <c r="B100" s="6" t="s">
        <v>81</v>
      </c>
      <c r="C100" s="6" t="s">
        <v>101</v>
      </c>
      <c r="D100" s="6"/>
      <c r="E100" s="12">
        <f>E101</f>
        <v>200000</v>
      </c>
      <c r="F100" s="12">
        <f>F101</f>
        <v>200000</v>
      </c>
    </row>
    <row r="101" spans="1:6" ht="37.5" x14ac:dyDescent="0.25">
      <c r="A101" s="5" t="s">
        <v>22</v>
      </c>
      <c r="B101" s="6" t="s">
        <v>81</v>
      </c>
      <c r="C101" s="6" t="s">
        <v>101</v>
      </c>
      <c r="D101" s="6" t="s">
        <v>82</v>
      </c>
      <c r="E101" s="12">
        <v>200000</v>
      </c>
      <c r="F101" s="12">
        <v>200000</v>
      </c>
    </row>
    <row r="102" spans="1:6" ht="75" x14ac:dyDescent="0.25">
      <c r="A102" s="5" t="s">
        <v>211</v>
      </c>
      <c r="B102" s="6"/>
      <c r="C102" s="6" t="s">
        <v>102</v>
      </c>
      <c r="D102" s="6"/>
      <c r="E102" s="12">
        <f>E103</f>
        <v>50000</v>
      </c>
      <c r="F102" s="12">
        <f>F103</f>
        <v>50000</v>
      </c>
    </row>
    <row r="103" spans="1:6" ht="37.5" x14ac:dyDescent="0.25">
      <c r="A103" s="5" t="s">
        <v>67</v>
      </c>
      <c r="B103" s="6" t="s">
        <v>120</v>
      </c>
      <c r="C103" s="6" t="s">
        <v>212</v>
      </c>
      <c r="D103" s="6"/>
      <c r="E103" s="12">
        <f>E104+E105</f>
        <v>50000</v>
      </c>
      <c r="F103" s="12">
        <f>F104+F105</f>
        <v>50000</v>
      </c>
    </row>
    <row r="104" spans="1:6" ht="93.75" x14ac:dyDescent="0.3">
      <c r="A104" s="16" t="s">
        <v>26</v>
      </c>
      <c r="B104" s="6" t="s">
        <v>120</v>
      </c>
      <c r="C104" s="6" t="s">
        <v>212</v>
      </c>
      <c r="D104" s="6" t="s">
        <v>90</v>
      </c>
      <c r="E104" s="12">
        <v>15000</v>
      </c>
      <c r="F104" s="12">
        <v>15000</v>
      </c>
    </row>
    <row r="105" spans="1:6" ht="37.5" x14ac:dyDescent="0.25">
      <c r="A105" s="5" t="s">
        <v>23</v>
      </c>
      <c r="B105" s="6" t="s">
        <v>120</v>
      </c>
      <c r="C105" s="6" t="s">
        <v>212</v>
      </c>
      <c r="D105" s="6" t="s">
        <v>82</v>
      </c>
      <c r="E105" s="12">
        <v>35000</v>
      </c>
      <c r="F105" s="12">
        <v>35000</v>
      </c>
    </row>
    <row r="106" spans="1:6" ht="56.25" x14ac:dyDescent="0.25">
      <c r="A106" s="5" t="s">
        <v>213</v>
      </c>
      <c r="B106" s="6"/>
      <c r="C106" s="6" t="s">
        <v>104</v>
      </c>
      <c r="D106" s="6"/>
      <c r="E106" s="12">
        <f>E107+E110+E112+E114+E116+E118+E120+E122+E124+E126+E128</f>
        <v>23126010.219999999</v>
      </c>
      <c r="F106" s="12">
        <f>F107+F110+F112+F114+F116+F118+F120+F122+F124+F126+F128</f>
        <v>23276479.219999999</v>
      </c>
    </row>
    <row r="107" spans="1:6" x14ac:dyDescent="0.25">
      <c r="A107" s="3" t="s">
        <v>214</v>
      </c>
      <c r="B107" s="6" t="s">
        <v>73</v>
      </c>
      <c r="C107" s="6" t="s">
        <v>104</v>
      </c>
      <c r="D107" s="6"/>
      <c r="E107" s="14">
        <v>1800000</v>
      </c>
      <c r="F107" s="14">
        <v>1800000</v>
      </c>
    </row>
    <row r="108" spans="1:6" x14ac:dyDescent="0.25">
      <c r="A108" s="5" t="s">
        <v>5</v>
      </c>
      <c r="B108" s="6" t="s">
        <v>73</v>
      </c>
      <c r="C108" s="6" t="s">
        <v>215</v>
      </c>
      <c r="D108" s="6"/>
      <c r="E108" s="12">
        <v>1800000</v>
      </c>
      <c r="F108" s="12">
        <v>1800000</v>
      </c>
    </row>
    <row r="109" spans="1:6" ht="37.5" x14ac:dyDescent="0.25">
      <c r="A109" s="5" t="s">
        <v>6</v>
      </c>
      <c r="B109" s="6" t="s">
        <v>73</v>
      </c>
      <c r="C109" s="6" t="s">
        <v>215</v>
      </c>
      <c r="D109" s="6" t="s">
        <v>74</v>
      </c>
      <c r="E109" s="12">
        <v>1800000</v>
      </c>
      <c r="F109" s="12">
        <v>1800000</v>
      </c>
    </row>
    <row r="110" spans="1:6" ht="56.25" x14ac:dyDescent="0.25">
      <c r="A110" s="5" t="s">
        <v>7</v>
      </c>
      <c r="B110" s="6" t="s">
        <v>75</v>
      </c>
      <c r="C110" s="6" t="s">
        <v>216</v>
      </c>
      <c r="D110" s="6"/>
      <c r="E110" s="14">
        <v>200000</v>
      </c>
      <c r="F110" s="14">
        <v>200000</v>
      </c>
    </row>
    <row r="111" spans="1:6" ht="56.25" x14ac:dyDescent="0.25">
      <c r="A111" s="5" t="s">
        <v>12</v>
      </c>
      <c r="B111" s="6" t="s">
        <v>75</v>
      </c>
      <c r="C111" s="6" t="s">
        <v>216</v>
      </c>
      <c r="D111" s="6" t="s">
        <v>78</v>
      </c>
      <c r="E111" s="12">
        <v>200000</v>
      </c>
      <c r="F111" s="12">
        <v>200000</v>
      </c>
    </row>
    <row r="112" spans="1:6" ht="112.5" x14ac:dyDescent="0.25">
      <c r="A112" s="5" t="s">
        <v>10</v>
      </c>
      <c r="B112" s="6" t="s">
        <v>77</v>
      </c>
      <c r="C112" s="6" t="s">
        <v>217</v>
      </c>
      <c r="D112" s="6"/>
      <c r="E112" s="14">
        <f>E113</f>
        <v>1184783</v>
      </c>
      <c r="F112" s="14">
        <f>F113</f>
        <v>1230985.6000000001</v>
      </c>
    </row>
    <row r="113" spans="1:6" ht="37.5" x14ac:dyDescent="0.25">
      <c r="A113" s="5" t="s">
        <v>6</v>
      </c>
      <c r="B113" s="6" t="s">
        <v>77</v>
      </c>
      <c r="C113" s="6" t="s">
        <v>217</v>
      </c>
      <c r="D113" s="6" t="s">
        <v>74</v>
      </c>
      <c r="E113" s="12">
        <v>1184783</v>
      </c>
      <c r="F113" s="12">
        <v>1230985.6000000001</v>
      </c>
    </row>
    <row r="114" spans="1:6" ht="93.75" x14ac:dyDescent="0.25">
      <c r="A114" s="5" t="s">
        <v>11</v>
      </c>
      <c r="B114" s="6" t="s">
        <v>77</v>
      </c>
      <c r="C114" s="6" t="s">
        <v>218</v>
      </c>
      <c r="D114" s="6"/>
      <c r="E114" s="14">
        <f>E115</f>
        <v>2504802.1</v>
      </c>
      <c r="F114" s="14">
        <f>F115</f>
        <v>2602368.5</v>
      </c>
    </row>
    <row r="115" spans="1:6" ht="56.25" x14ac:dyDescent="0.25">
      <c r="A115" s="5" t="s">
        <v>12</v>
      </c>
      <c r="B115" s="6" t="s">
        <v>77</v>
      </c>
      <c r="C115" s="6" t="s">
        <v>218</v>
      </c>
      <c r="D115" s="6" t="s">
        <v>78</v>
      </c>
      <c r="E115" s="12">
        <v>2504802.1</v>
      </c>
      <c r="F115" s="12">
        <v>2602368.5</v>
      </c>
    </row>
    <row r="116" spans="1:6" ht="56.25" x14ac:dyDescent="0.25">
      <c r="A116" s="5" t="s">
        <v>136</v>
      </c>
      <c r="B116" s="6" t="s">
        <v>77</v>
      </c>
      <c r="C116" s="6" t="s">
        <v>219</v>
      </c>
      <c r="D116" s="6"/>
      <c r="E116" s="14">
        <f>E117</f>
        <v>635400</v>
      </c>
      <c r="F116" s="14">
        <f>F117</f>
        <v>635400</v>
      </c>
    </row>
    <row r="117" spans="1:6" ht="37.5" x14ac:dyDescent="0.25">
      <c r="A117" s="5" t="s">
        <v>6</v>
      </c>
      <c r="B117" s="6" t="s">
        <v>77</v>
      </c>
      <c r="C117" s="6" t="s">
        <v>219</v>
      </c>
      <c r="D117" s="6" t="s">
        <v>74</v>
      </c>
      <c r="E117" s="12">
        <v>635400</v>
      </c>
      <c r="F117" s="12">
        <v>635400</v>
      </c>
    </row>
    <row r="118" spans="1:6" ht="93.75" x14ac:dyDescent="0.25">
      <c r="A118" s="5" t="s">
        <v>13</v>
      </c>
      <c r="B118" s="6" t="s">
        <v>77</v>
      </c>
      <c r="C118" s="6" t="s">
        <v>220</v>
      </c>
      <c r="D118" s="6" t="s">
        <v>156</v>
      </c>
      <c r="E118" s="14">
        <f>E119</f>
        <v>1057100</v>
      </c>
      <c r="F118" s="14">
        <f>F119</f>
        <v>1057100</v>
      </c>
    </row>
    <row r="119" spans="1:6" ht="37.5" x14ac:dyDescent="0.25">
      <c r="A119" s="5" t="s">
        <v>14</v>
      </c>
      <c r="B119" s="6" t="s">
        <v>77</v>
      </c>
      <c r="C119" s="6" t="s">
        <v>220</v>
      </c>
      <c r="D119" s="6" t="s">
        <v>79</v>
      </c>
      <c r="E119" s="12">
        <v>1057100</v>
      </c>
      <c r="F119" s="12">
        <v>1057100</v>
      </c>
    </row>
    <row r="120" spans="1:6" ht="131.25" x14ac:dyDescent="0.25">
      <c r="A120" s="5" t="s">
        <v>15</v>
      </c>
      <c r="B120" s="6" t="s">
        <v>77</v>
      </c>
      <c r="C120" s="6" t="s">
        <v>221</v>
      </c>
      <c r="D120" s="6" t="s">
        <v>156</v>
      </c>
      <c r="E120" s="14">
        <f>E121</f>
        <v>2273700</v>
      </c>
      <c r="F120" s="14">
        <f>F121</f>
        <v>2273700</v>
      </c>
    </row>
    <row r="121" spans="1:6" ht="56.25" x14ac:dyDescent="0.25">
      <c r="A121" s="5" t="s">
        <v>16</v>
      </c>
      <c r="B121" s="6" t="s">
        <v>77</v>
      </c>
      <c r="C121" s="6" t="s">
        <v>221</v>
      </c>
      <c r="D121" s="6" t="s">
        <v>79</v>
      </c>
      <c r="E121" s="12">
        <v>2273700</v>
      </c>
      <c r="F121" s="12">
        <v>2273700</v>
      </c>
    </row>
    <row r="122" spans="1:6" ht="131.25" x14ac:dyDescent="0.25">
      <c r="A122" s="5" t="s">
        <v>17</v>
      </c>
      <c r="B122" s="6" t="s">
        <v>77</v>
      </c>
      <c r="C122" s="6" t="s">
        <v>222</v>
      </c>
      <c r="D122" s="6"/>
      <c r="E122" s="14">
        <f>E123</f>
        <v>3850734.38</v>
      </c>
      <c r="F122" s="14">
        <f>F123</f>
        <v>3850734.38</v>
      </c>
    </row>
    <row r="123" spans="1:6" ht="56.25" x14ac:dyDescent="0.25">
      <c r="A123" s="5" t="s">
        <v>18</v>
      </c>
      <c r="B123" s="6" t="s">
        <v>77</v>
      </c>
      <c r="C123" s="6" t="s">
        <v>222</v>
      </c>
      <c r="D123" s="6" t="s">
        <v>78</v>
      </c>
      <c r="E123" s="12">
        <v>3850734.38</v>
      </c>
      <c r="F123" s="12">
        <v>3850734.38</v>
      </c>
    </row>
    <row r="124" spans="1:6" ht="318.75" x14ac:dyDescent="0.25">
      <c r="A124" s="5" t="s">
        <v>19</v>
      </c>
      <c r="B124" s="6" t="s">
        <v>77</v>
      </c>
      <c r="C124" s="6" t="s">
        <v>223</v>
      </c>
      <c r="D124" s="6"/>
      <c r="E124" s="14">
        <f>E125</f>
        <v>8895090.7400000002</v>
      </c>
      <c r="F124" s="14">
        <f>F125</f>
        <v>8895090.7400000002</v>
      </c>
    </row>
    <row r="125" spans="1:6" ht="37.5" x14ac:dyDescent="0.25">
      <c r="A125" s="5" t="s">
        <v>6</v>
      </c>
      <c r="B125" s="6" t="s">
        <v>77</v>
      </c>
      <c r="C125" s="6" t="s">
        <v>223</v>
      </c>
      <c r="D125" s="6" t="s">
        <v>74</v>
      </c>
      <c r="E125" s="12">
        <v>8895090.7400000002</v>
      </c>
      <c r="F125" s="12">
        <v>8895090.7400000002</v>
      </c>
    </row>
    <row r="126" spans="1:6" ht="75" x14ac:dyDescent="0.25">
      <c r="A126" s="5" t="s">
        <v>20</v>
      </c>
      <c r="B126" s="6" t="s">
        <v>77</v>
      </c>
      <c r="C126" s="6" t="s">
        <v>224</v>
      </c>
      <c r="D126" s="6"/>
      <c r="E126" s="14">
        <f>E127</f>
        <v>554000</v>
      </c>
      <c r="F126" s="14">
        <f>F127</f>
        <v>554000</v>
      </c>
    </row>
    <row r="127" spans="1:6" ht="37.5" x14ac:dyDescent="0.25">
      <c r="A127" s="5" t="s">
        <v>6</v>
      </c>
      <c r="B127" s="6" t="s">
        <v>77</v>
      </c>
      <c r="C127" s="6" t="s">
        <v>224</v>
      </c>
      <c r="D127" s="6" t="s">
        <v>74</v>
      </c>
      <c r="E127" s="12">
        <v>554000</v>
      </c>
      <c r="F127" s="12">
        <v>554000</v>
      </c>
    </row>
    <row r="128" spans="1:6" ht="112.5" x14ac:dyDescent="0.25">
      <c r="A128" s="5" t="s">
        <v>225</v>
      </c>
      <c r="B128" s="6" t="s">
        <v>77</v>
      </c>
      <c r="C128" s="6" t="s">
        <v>226</v>
      </c>
      <c r="D128" s="6"/>
      <c r="E128" s="14">
        <f>E129</f>
        <v>170400</v>
      </c>
      <c r="F128" s="14">
        <f>F129</f>
        <v>177100</v>
      </c>
    </row>
    <row r="129" spans="1:6" ht="37.5" x14ac:dyDescent="0.25">
      <c r="A129" s="5" t="s">
        <v>6</v>
      </c>
      <c r="B129" s="6" t="s">
        <v>77</v>
      </c>
      <c r="C129" s="6" t="s">
        <v>226</v>
      </c>
      <c r="D129" s="6" t="s">
        <v>74</v>
      </c>
      <c r="E129" s="12">
        <v>170400</v>
      </c>
      <c r="F129" s="12">
        <v>177100</v>
      </c>
    </row>
    <row r="130" spans="1:6" ht="56.25" x14ac:dyDescent="0.25">
      <c r="A130" s="5" t="s">
        <v>227</v>
      </c>
      <c r="B130" s="6"/>
      <c r="C130" s="6" t="s">
        <v>106</v>
      </c>
      <c r="D130" s="6"/>
      <c r="E130" s="12">
        <f>E131</f>
        <v>50000</v>
      </c>
      <c r="F130" s="12">
        <f>F131</f>
        <v>50000</v>
      </c>
    </row>
    <row r="131" spans="1:6" ht="37.5" x14ac:dyDescent="0.25">
      <c r="A131" s="5" t="s">
        <v>67</v>
      </c>
      <c r="B131" s="6" t="s">
        <v>120</v>
      </c>
      <c r="C131" s="6" t="s">
        <v>228</v>
      </c>
      <c r="D131" s="6"/>
      <c r="E131" s="12">
        <f>E132</f>
        <v>50000</v>
      </c>
      <c r="F131" s="12">
        <f>F132</f>
        <v>50000</v>
      </c>
    </row>
    <row r="132" spans="1:6" ht="37.5" x14ac:dyDescent="0.25">
      <c r="A132" s="5" t="s">
        <v>23</v>
      </c>
      <c r="B132" s="6" t="s">
        <v>120</v>
      </c>
      <c r="C132" s="6" t="s">
        <v>228</v>
      </c>
      <c r="D132" s="6" t="s">
        <v>82</v>
      </c>
      <c r="E132" s="12">
        <v>50000</v>
      </c>
      <c r="F132" s="12">
        <v>50000</v>
      </c>
    </row>
    <row r="133" spans="1:6" ht="75" x14ac:dyDescent="0.25">
      <c r="A133" s="5" t="s">
        <v>229</v>
      </c>
      <c r="B133" s="6"/>
      <c r="C133" s="6" t="s">
        <v>107</v>
      </c>
      <c r="D133" s="6"/>
      <c r="E133" s="12">
        <f>E134</f>
        <v>300000</v>
      </c>
      <c r="F133" s="12">
        <f>F134</f>
        <v>300000</v>
      </c>
    </row>
    <row r="134" spans="1:6" ht="56.25" x14ac:dyDescent="0.25">
      <c r="A134" s="5" t="s">
        <v>7</v>
      </c>
      <c r="B134" s="6" t="s">
        <v>75</v>
      </c>
      <c r="C134" s="6" t="s">
        <v>230</v>
      </c>
      <c r="D134" s="6"/>
      <c r="E134" s="12">
        <f>E135</f>
        <v>300000</v>
      </c>
      <c r="F134" s="12">
        <f>F135</f>
        <v>300000</v>
      </c>
    </row>
    <row r="135" spans="1:6" ht="56.25" x14ac:dyDescent="0.25">
      <c r="A135" s="5" t="s">
        <v>12</v>
      </c>
      <c r="B135" s="6" t="s">
        <v>75</v>
      </c>
      <c r="C135" s="6" t="s">
        <v>230</v>
      </c>
      <c r="D135" s="6" t="s">
        <v>78</v>
      </c>
      <c r="E135" s="12">
        <v>300000</v>
      </c>
      <c r="F135" s="12">
        <v>300000</v>
      </c>
    </row>
    <row r="136" spans="1:6" ht="75" x14ac:dyDescent="0.25">
      <c r="A136" s="5" t="s">
        <v>231</v>
      </c>
      <c r="B136" s="6"/>
      <c r="C136" s="6" t="s">
        <v>108</v>
      </c>
      <c r="D136" s="6"/>
      <c r="E136" s="12">
        <f>E137</f>
        <v>650000</v>
      </c>
      <c r="F136" s="12">
        <f>F137</f>
        <v>650000</v>
      </c>
    </row>
    <row r="137" spans="1:6" ht="37.5" x14ac:dyDescent="0.25">
      <c r="A137" s="5" t="s">
        <v>67</v>
      </c>
      <c r="B137" s="6" t="s">
        <v>120</v>
      </c>
      <c r="C137" s="6" t="s">
        <v>232</v>
      </c>
      <c r="D137" s="6"/>
      <c r="E137" s="12">
        <f>E138+E139</f>
        <v>650000</v>
      </c>
      <c r="F137" s="12">
        <f>F138+F139</f>
        <v>650000</v>
      </c>
    </row>
    <row r="138" spans="1:6" ht="93.75" x14ac:dyDescent="0.3">
      <c r="A138" s="16" t="s">
        <v>26</v>
      </c>
      <c r="B138" s="6" t="s">
        <v>120</v>
      </c>
      <c r="C138" s="6" t="s">
        <v>232</v>
      </c>
      <c r="D138" s="6" t="s">
        <v>90</v>
      </c>
      <c r="E138" s="12">
        <v>180000</v>
      </c>
      <c r="F138" s="12">
        <v>180000</v>
      </c>
    </row>
    <row r="139" spans="1:6" ht="37.5" x14ac:dyDescent="0.25">
      <c r="A139" s="5" t="s">
        <v>23</v>
      </c>
      <c r="B139" s="6" t="s">
        <v>120</v>
      </c>
      <c r="C139" s="6" t="s">
        <v>232</v>
      </c>
      <c r="D139" s="6" t="s">
        <v>82</v>
      </c>
      <c r="E139" s="12">
        <v>470000</v>
      </c>
      <c r="F139" s="12">
        <v>470000</v>
      </c>
    </row>
    <row r="140" spans="1:6" ht="75" x14ac:dyDescent="0.25">
      <c r="A140" s="5" t="s">
        <v>233</v>
      </c>
      <c r="B140" s="6"/>
      <c r="C140" s="6" t="s">
        <v>234</v>
      </c>
      <c r="D140" s="6"/>
      <c r="E140" s="12">
        <f>E141</f>
        <v>100000</v>
      </c>
      <c r="F140" s="12">
        <f>F141</f>
        <v>100000</v>
      </c>
    </row>
    <row r="141" spans="1:6" ht="75" x14ac:dyDescent="0.25">
      <c r="A141" s="5" t="s">
        <v>27</v>
      </c>
      <c r="B141" s="6" t="s">
        <v>85</v>
      </c>
      <c r="C141" s="6" t="s">
        <v>235</v>
      </c>
      <c r="D141" s="6"/>
      <c r="E141" s="12">
        <f>E142</f>
        <v>100000</v>
      </c>
      <c r="F141" s="12">
        <f>F142</f>
        <v>100000</v>
      </c>
    </row>
    <row r="142" spans="1:6" ht="37.5" x14ac:dyDescent="0.25">
      <c r="A142" s="5" t="s">
        <v>22</v>
      </c>
      <c r="B142" s="6" t="s">
        <v>85</v>
      </c>
      <c r="C142" s="6" t="s">
        <v>235</v>
      </c>
      <c r="D142" s="6" t="s">
        <v>82</v>
      </c>
      <c r="E142" s="12">
        <v>100000</v>
      </c>
      <c r="F142" s="12">
        <v>100000</v>
      </c>
    </row>
    <row r="143" spans="1:6" ht="75" x14ac:dyDescent="0.25">
      <c r="A143" s="5" t="s">
        <v>236</v>
      </c>
      <c r="B143" s="6"/>
      <c r="C143" s="6" t="s">
        <v>110</v>
      </c>
      <c r="D143" s="6"/>
      <c r="E143" s="12">
        <f>E144</f>
        <v>6500000</v>
      </c>
      <c r="F143" s="12">
        <f>F144</f>
        <v>6500000</v>
      </c>
    </row>
    <row r="144" spans="1:6" ht="37.5" x14ac:dyDescent="0.25">
      <c r="A144" s="5" t="s">
        <v>137</v>
      </c>
      <c r="B144" s="6" t="s">
        <v>105</v>
      </c>
      <c r="C144" s="6" t="s">
        <v>237</v>
      </c>
      <c r="D144" s="6"/>
      <c r="E144" s="12">
        <f>E145+E146+E147</f>
        <v>6500000</v>
      </c>
      <c r="F144" s="12">
        <f>F145+F146+F147</f>
        <v>6500000</v>
      </c>
    </row>
    <row r="145" spans="1:6" ht="93.75" x14ac:dyDescent="0.25">
      <c r="A145" s="5" t="s">
        <v>26</v>
      </c>
      <c r="B145" s="6" t="s">
        <v>105</v>
      </c>
      <c r="C145" s="6" t="s">
        <v>237</v>
      </c>
      <c r="D145" s="6" t="s">
        <v>90</v>
      </c>
      <c r="E145" s="12">
        <v>4591000</v>
      </c>
      <c r="F145" s="12">
        <v>4591000</v>
      </c>
    </row>
    <row r="146" spans="1:6" ht="37.5" x14ac:dyDescent="0.25">
      <c r="A146" s="5" t="s">
        <v>22</v>
      </c>
      <c r="B146" s="6" t="s">
        <v>105</v>
      </c>
      <c r="C146" s="6" t="s">
        <v>237</v>
      </c>
      <c r="D146" s="6" t="s">
        <v>82</v>
      </c>
      <c r="E146" s="12">
        <v>1837000</v>
      </c>
      <c r="F146" s="12">
        <v>1837000</v>
      </c>
    </row>
    <row r="147" spans="1:6" x14ac:dyDescent="0.25">
      <c r="A147" s="5" t="s">
        <v>8</v>
      </c>
      <c r="B147" s="6" t="s">
        <v>105</v>
      </c>
      <c r="C147" s="6" t="s">
        <v>237</v>
      </c>
      <c r="D147" s="6" t="s">
        <v>76</v>
      </c>
      <c r="E147" s="12">
        <v>72000</v>
      </c>
      <c r="F147" s="12">
        <v>72000</v>
      </c>
    </row>
    <row r="148" spans="1:6" ht="75" x14ac:dyDescent="0.25">
      <c r="A148" s="5" t="s">
        <v>238</v>
      </c>
      <c r="B148" s="6"/>
      <c r="C148" s="6" t="s">
        <v>116</v>
      </c>
      <c r="D148" s="6"/>
      <c r="E148" s="12">
        <f>E149</f>
        <v>6000000</v>
      </c>
      <c r="F148" s="12">
        <f>F149</f>
        <v>6000000</v>
      </c>
    </row>
    <row r="149" spans="1:6" x14ac:dyDescent="0.25">
      <c r="A149" s="5" t="s">
        <v>37</v>
      </c>
      <c r="B149" s="6" t="s">
        <v>142</v>
      </c>
      <c r="C149" s="6" t="s">
        <v>239</v>
      </c>
      <c r="D149" s="6"/>
      <c r="E149" s="12">
        <f>E150+E151+E152</f>
        <v>6000000</v>
      </c>
      <c r="F149" s="12">
        <f>F150+F151+F152</f>
        <v>6000000</v>
      </c>
    </row>
    <row r="150" spans="1:6" ht="93.75" x14ac:dyDescent="0.25">
      <c r="A150" s="5" t="s">
        <v>26</v>
      </c>
      <c r="B150" s="6" t="s">
        <v>142</v>
      </c>
      <c r="C150" s="6" t="s">
        <v>239</v>
      </c>
      <c r="D150" s="6" t="s">
        <v>90</v>
      </c>
      <c r="E150" s="12">
        <v>5119400</v>
      </c>
      <c r="F150" s="12">
        <v>5119400</v>
      </c>
    </row>
    <row r="151" spans="1:6" ht="37.5" x14ac:dyDescent="0.25">
      <c r="A151" s="5" t="s">
        <v>22</v>
      </c>
      <c r="B151" s="6" t="s">
        <v>142</v>
      </c>
      <c r="C151" s="6" t="s">
        <v>239</v>
      </c>
      <c r="D151" s="6" t="s">
        <v>82</v>
      </c>
      <c r="E151" s="12">
        <v>878500</v>
      </c>
      <c r="F151" s="12">
        <v>878500</v>
      </c>
    </row>
    <row r="152" spans="1:6" x14ac:dyDescent="0.25">
      <c r="A152" s="5" t="s">
        <v>8</v>
      </c>
      <c r="B152" s="6" t="s">
        <v>142</v>
      </c>
      <c r="C152" s="6" t="s">
        <v>239</v>
      </c>
      <c r="D152" s="6" t="s">
        <v>76</v>
      </c>
      <c r="E152" s="12">
        <v>2100</v>
      </c>
      <c r="F152" s="12">
        <v>2100</v>
      </c>
    </row>
    <row r="153" spans="1:6" ht="56.25" x14ac:dyDescent="0.25">
      <c r="A153" s="5" t="s">
        <v>240</v>
      </c>
      <c r="B153" s="6"/>
      <c r="C153" s="6" t="s">
        <v>119</v>
      </c>
      <c r="D153" s="6"/>
      <c r="E153" s="12">
        <f>E154+E163+E183+E191+E202</f>
        <v>278575851.06</v>
      </c>
      <c r="F153" s="12">
        <f>F154+F163+F183+F191+F202</f>
        <v>264871301.06</v>
      </c>
    </row>
    <row r="154" spans="1:6" ht="56.25" x14ac:dyDescent="0.25">
      <c r="A154" s="5" t="s">
        <v>241</v>
      </c>
      <c r="B154" s="6" t="s">
        <v>111</v>
      </c>
      <c r="C154" s="6" t="s">
        <v>242</v>
      </c>
      <c r="D154" s="6"/>
      <c r="E154" s="12">
        <f>E155+E157+E159+E161</f>
        <v>60390796.340000004</v>
      </c>
      <c r="F154" s="12">
        <f>F155+F157+F159+F161</f>
        <v>56097596.340000004</v>
      </c>
    </row>
    <row r="155" spans="1:6" x14ac:dyDescent="0.25">
      <c r="A155" s="5" t="s">
        <v>40</v>
      </c>
      <c r="B155" s="6" t="s">
        <v>111</v>
      </c>
      <c r="C155" s="6" t="s">
        <v>243</v>
      </c>
      <c r="D155" s="6"/>
      <c r="E155" s="12">
        <f>E156</f>
        <v>14400196.34</v>
      </c>
      <c r="F155" s="12">
        <f>F156</f>
        <v>10105996.34</v>
      </c>
    </row>
    <row r="156" spans="1:6" ht="56.25" x14ac:dyDescent="0.25">
      <c r="A156" s="5" t="s">
        <v>18</v>
      </c>
      <c r="B156" s="6" t="s">
        <v>111</v>
      </c>
      <c r="C156" s="6" t="s">
        <v>243</v>
      </c>
      <c r="D156" s="6" t="s">
        <v>78</v>
      </c>
      <c r="E156" s="12">
        <v>14400196.34</v>
      </c>
      <c r="F156" s="12">
        <v>10105996.34</v>
      </c>
    </row>
    <row r="157" spans="1:6" ht="337.5" x14ac:dyDescent="0.25">
      <c r="A157" s="5" t="s">
        <v>41</v>
      </c>
      <c r="B157" s="6" t="s">
        <v>111</v>
      </c>
      <c r="C157" s="6" t="s">
        <v>244</v>
      </c>
      <c r="D157" s="6"/>
      <c r="E157" s="12">
        <f>E158</f>
        <v>33696300</v>
      </c>
      <c r="F157" s="12">
        <f>F158</f>
        <v>33697100</v>
      </c>
    </row>
    <row r="158" spans="1:6" ht="56.25" x14ac:dyDescent="0.25">
      <c r="A158" s="5" t="s">
        <v>18</v>
      </c>
      <c r="B158" s="6" t="s">
        <v>111</v>
      </c>
      <c r="C158" s="6" t="s">
        <v>244</v>
      </c>
      <c r="D158" s="6" t="s">
        <v>78</v>
      </c>
      <c r="E158" s="12">
        <v>33696300</v>
      </c>
      <c r="F158" s="12">
        <v>33697100</v>
      </c>
    </row>
    <row r="159" spans="1:6" ht="337.5" x14ac:dyDescent="0.25">
      <c r="A159" s="5" t="s">
        <v>42</v>
      </c>
      <c r="B159" s="6" t="s">
        <v>111</v>
      </c>
      <c r="C159" s="6" t="s">
        <v>245</v>
      </c>
      <c r="D159" s="6"/>
      <c r="E159" s="12">
        <v>451900</v>
      </c>
      <c r="F159" s="12">
        <v>451900</v>
      </c>
    </row>
    <row r="160" spans="1:6" ht="56.25" x14ac:dyDescent="0.25">
      <c r="A160" s="5" t="s">
        <v>18</v>
      </c>
      <c r="B160" s="6" t="s">
        <v>111</v>
      </c>
      <c r="C160" s="6" t="s">
        <v>245</v>
      </c>
      <c r="D160" s="6" t="s">
        <v>78</v>
      </c>
      <c r="E160" s="12">
        <v>451900</v>
      </c>
      <c r="F160" s="12">
        <v>451900</v>
      </c>
    </row>
    <row r="161" spans="1:6" ht="375" x14ac:dyDescent="0.25">
      <c r="A161" s="5" t="s">
        <v>43</v>
      </c>
      <c r="B161" s="6" t="s">
        <v>111</v>
      </c>
      <c r="C161" s="6" t="s">
        <v>246</v>
      </c>
      <c r="D161" s="6"/>
      <c r="E161" s="12">
        <f>E162</f>
        <v>11842400</v>
      </c>
      <c r="F161" s="12">
        <f>F162</f>
        <v>11842600</v>
      </c>
    </row>
    <row r="162" spans="1:6" ht="56.25" x14ac:dyDescent="0.25">
      <c r="A162" s="5" t="s">
        <v>18</v>
      </c>
      <c r="B162" s="6" t="s">
        <v>111</v>
      </c>
      <c r="C162" s="6" t="s">
        <v>246</v>
      </c>
      <c r="D162" s="6" t="s">
        <v>78</v>
      </c>
      <c r="E162" s="12">
        <v>11842400</v>
      </c>
      <c r="F162" s="12">
        <v>11842600</v>
      </c>
    </row>
    <row r="163" spans="1:6" ht="56.25" x14ac:dyDescent="0.25">
      <c r="A163" s="5" t="s">
        <v>240</v>
      </c>
      <c r="B163" s="6" t="s">
        <v>112</v>
      </c>
      <c r="C163" s="6" t="s">
        <v>119</v>
      </c>
      <c r="D163" s="6"/>
      <c r="E163" s="12">
        <f>E164</f>
        <v>169790554.72</v>
      </c>
      <c r="F163" s="12">
        <f>F164</f>
        <v>165790554.72</v>
      </c>
    </row>
    <row r="164" spans="1:6" ht="56.25" x14ac:dyDescent="0.25">
      <c r="A164" s="5" t="s">
        <v>247</v>
      </c>
      <c r="B164" s="6" t="s">
        <v>112</v>
      </c>
      <c r="C164" s="6" t="s">
        <v>248</v>
      </c>
      <c r="D164" s="6"/>
      <c r="E164" s="12">
        <f>E165+E167+E169+E171+E173+E175+E177+E179+E181</f>
        <v>169790554.72</v>
      </c>
      <c r="F164" s="12">
        <f>F165+F167+F169+F171+F173+F175+F177+F179+F181</f>
        <v>165790554.72</v>
      </c>
    </row>
    <row r="165" spans="1:6" ht="37.5" x14ac:dyDescent="0.25">
      <c r="A165" s="5" t="s">
        <v>44</v>
      </c>
      <c r="B165" s="6" t="s">
        <v>112</v>
      </c>
      <c r="C165" s="6" t="s">
        <v>249</v>
      </c>
      <c r="D165" s="6"/>
      <c r="E165" s="12">
        <f>E166</f>
        <v>35000000</v>
      </c>
      <c r="F165" s="12">
        <f>F166</f>
        <v>31000000</v>
      </c>
    </row>
    <row r="166" spans="1:6" ht="56.25" x14ac:dyDescent="0.25">
      <c r="A166" s="5" t="s">
        <v>18</v>
      </c>
      <c r="B166" s="6" t="s">
        <v>112</v>
      </c>
      <c r="C166" s="6" t="s">
        <v>249</v>
      </c>
      <c r="D166" s="6" t="s">
        <v>78</v>
      </c>
      <c r="E166" s="12">
        <v>35000000</v>
      </c>
      <c r="F166" s="12">
        <v>31000000</v>
      </c>
    </row>
    <row r="167" spans="1:6" ht="281.25" x14ac:dyDescent="0.25">
      <c r="A167" s="5" t="s">
        <v>45</v>
      </c>
      <c r="B167" s="6" t="s">
        <v>112</v>
      </c>
      <c r="C167" s="6" t="s">
        <v>250</v>
      </c>
      <c r="D167" s="6"/>
      <c r="E167" s="12">
        <f>E168</f>
        <v>98911100</v>
      </c>
      <c r="F167" s="12">
        <f>F168</f>
        <v>98911100</v>
      </c>
    </row>
    <row r="168" spans="1:6" ht="56.25" x14ac:dyDescent="0.25">
      <c r="A168" s="5" t="s">
        <v>18</v>
      </c>
      <c r="B168" s="6" t="s">
        <v>112</v>
      </c>
      <c r="C168" s="6" t="s">
        <v>250</v>
      </c>
      <c r="D168" s="6" t="s">
        <v>78</v>
      </c>
      <c r="E168" s="12">
        <v>98911100</v>
      </c>
      <c r="F168" s="12">
        <v>98911100</v>
      </c>
    </row>
    <row r="169" spans="1:6" ht="300" x14ac:dyDescent="0.25">
      <c r="A169" s="5" t="s">
        <v>46</v>
      </c>
      <c r="B169" s="6" t="s">
        <v>112</v>
      </c>
      <c r="C169" s="6" t="s">
        <v>251</v>
      </c>
      <c r="D169" s="6"/>
      <c r="E169" s="12">
        <f>E170</f>
        <v>2652000</v>
      </c>
      <c r="F169" s="12">
        <f>F170</f>
        <v>2652000</v>
      </c>
    </row>
    <row r="170" spans="1:6" ht="56.25" x14ac:dyDescent="0.25">
      <c r="A170" s="5" t="s">
        <v>18</v>
      </c>
      <c r="B170" s="6" t="s">
        <v>112</v>
      </c>
      <c r="C170" s="6" t="s">
        <v>251</v>
      </c>
      <c r="D170" s="6" t="s">
        <v>78</v>
      </c>
      <c r="E170" s="12">
        <v>2652000</v>
      </c>
      <c r="F170" s="12">
        <v>2652000</v>
      </c>
    </row>
    <row r="171" spans="1:6" ht="318.75" x14ac:dyDescent="0.25">
      <c r="A171" s="5" t="s">
        <v>47</v>
      </c>
      <c r="B171" s="6" t="s">
        <v>112</v>
      </c>
      <c r="C171" s="6" t="s">
        <v>252</v>
      </c>
      <c r="D171" s="6"/>
      <c r="E171" s="12">
        <f>E172</f>
        <v>10357400</v>
      </c>
      <c r="F171" s="12">
        <f>F172</f>
        <v>10357400</v>
      </c>
    </row>
    <row r="172" spans="1:6" ht="56.25" x14ac:dyDescent="0.25">
      <c r="A172" s="5" t="s">
        <v>18</v>
      </c>
      <c r="B172" s="6" t="s">
        <v>112</v>
      </c>
      <c r="C172" s="6" t="s">
        <v>252</v>
      </c>
      <c r="D172" s="6" t="s">
        <v>78</v>
      </c>
      <c r="E172" s="12">
        <v>10357400</v>
      </c>
      <c r="F172" s="12">
        <v>10357400</v>
      </c>
    </row>
    <row r="173" spans="1:6" ht="75" x14ac:dyDescent="0.25">
      <c r="A173" s="5" t="s">
        <v>48</v>
      </c>
      <c r="B173" s="6" t="s">
        <v>112</v>
      </c>
      <c r="C173" s="6" t="s">
        <v>253</v>
      </c>
      <c r="D173" s="6"/>
      <c r="E173" s="12">
        <f>E174</f>
        <v>1367323.6</v>
      </c>
      <c r="F173" s="12">
        <f>F174</f>
        <v>1367323.6</v>
      </c>
    </row>
    <row r="174" spans="1:6" ht="56.25" x14ac:dyDescent="0.25">
      <c r="A174" s="5" t="s">
        <v>12</v>
      </c>
      <c r="B174" s="6" t="s">
        <v>112</v>
      </c>
      <c r="C174" s="6" t="s">
        <v>253</v>
      </c>
      <c r="D174" s="6" t="s">
        <v>78</v>
      </c>
      <c r="E174" s="12">
        <v>1367323.6</v>
      </c>
      <c r="F174" s="12">
        <v>1367323.6</v>
      </c>
    </row>
    <row r="175" spans="1:6" ht="37.5" x14ac:dyDescent="0.25">
      <c r="A175" s="5" t="s">
        <v>50</v>
      </c>
      <c r="B175" s="6" t="s">
        <v>112</v>
      </c>
      <c r="C175" s="6" t="s">
        <v>254</v>
      </c>
      <c r="D175" s="6"/>
      <c r="E175" s="12">
        <f>E176</f>
        <v>1963800</v>
      </c>
      <c r="F175" s="12">
        <f>F176</f>
        <v>1963800</v>
      </c>
    </row>
    <row r="176" spans="1:6" ht="56.25" x14ac:dyDescent="0.25">
      <c r="A176" s="5" t="s">
        <v>18</v>
      </c>
      <c r="B176" s="6" t="s">
        <v>112</v>
      </c>
      <c r="C176" s="6" t="s">
        <v>254</v>
      </c>
      <c r="D176" s="6" t="s">
        <v>78</v>
      </c>
      <c r="E176" s="12">
        <v>1963800</v>
      </c>
      <c r="F176" s="12">
        <v>1963800</v>
      </c>
    </row>
    <row r="177" spans="1:6" ht="75" x14ac:dyDescent="0.25">
      <c r="A177" s="5" t="s">
        <v>51</v>
      </c>
      <c r="B177" s="6" t="s">
        <v>112</v>
      </c>
      <c r="C177" s="6" t="s">
        <v>255</v>
      </c>
      <c r="D177" s="6"/>
      <c r="E177" s="12">
        <f>E178</f>
        <v>11589102</v>
      </c>
      <c r="F177" s="12">
        <f>F178</f>
        <v>11589102</v>
      </c>
    </row>
    <row r="178" spans="1:6" ht="56.25" x14ac:dyDescent="0.25">
      <c r="A178" s="5" t="s">
        <v>18</v>
      </c>
      <c r="B178" s="6" t="s">
        <v>112</v>
      </c>
      <c r="C178" s="6" t="s">
        <v>255</v>
      </c>
      <c r="D178" s="6" t="s">
        <v>78</v>
      </c>
      <c r="E178" s="12">
        <v>11589102</v>
      </c>
      <c r="F178" s="12">
        <v>11589102</v>
      </c>
    </row>
    <row r="179" spans="1:6" ht="75" x14ac:dyDescent="0.25">
      <c r="A179" s="5" t="s">
        <v>52</v>
      </c>
      <c r="B179" s="6" t="s">
        <v>112</v>
      </c>
      <c r="C179" s="6" t="s">
        <v>256</v>
      </c>
      <c r="D179" s="6"/>
      <c r="E179" s="12">
        <f>E180</f>
        <v>7678577.4900000002</v>
      </c>
      <c r="F179" s="12">
        <f>F180</f>
        <v>7678577.4900000002</v>
      </c>
    </row>
    <row r="180" spans="1:6" ht="56.25" x14ac:dyDescent="0.25">
      <c r="A180" s="5" t="s">
        <v>18</v>
      </c>
      <c r="B180" s="6" t="s">
        <v>112</v>
      </c>
      <c r="C180" s="6" t="s">
        <v>256</v>
      </c>
      <c r="D180" s="6" t="s">
        <v>78</v>
      </c>
      <c r="E180" s="12">
        <v>7678577.4900000002</v>
      </c>
      <c r="F180" s="12">
        <v>7678577.4900000002</v>
      </c>
    </row>
    <row r="181" spans="1:6" ht="75" x14ac:dyDescent="0.3">
      <c r="A181" s="16" t="s">
        <v>257</v>
      </c>
      <c r="B181" s="6" t="s">
        <v>112</v>
      </c>
      <c r="C181" s="6" t="s">
        <v>258</v>
      </c>
      <c r="D181" s="6"/>
      <c r="E181" s="12">
        <f>E182</f>
        <v>271251.63</v>
      </c>
      <c r="F181" s="12">
        <f>F182</f>
        <v>271251.63</v>
      </c>
    </row>
    <row r="182" spans="1:6" ht="56.25" x14ac:dyDescent="0.25">
      <c r="A182" s="5" t="s">
        <v>18</v>
      </c>
      <c r="B182" s="6" t="s">
        <v>112</v>
      </c>
      <c r="C182" s="6" t="s">
        <v>258</v>
      </c>
      <c r="D182" s="6" t="s">
        <v>78</v>
      </c>
      <c r="E182" s="12">
        <v>271251.63</v>
      </c>
      <c r="F182" s="12">
        <v>271251.63</v>
      </c>
    </row>
    <row r="183" spans="1:6" ht="56.25" x14ac:dyDescent="0.25">
      <c r="A183" s="5" t="s">
        <v>240</v>
      </c>
      <c r="B183" s="4" t="s">
        <v>113</v>
      </c>
      <c r="C183" s="6" t="s">
        <v>119</v>
      </c>
      <c r="D183" s="6"/>
      <c r="E183" s="12">
        <f>E184</f>
        <v>25778000</v>
      </c>
      <c r="F183" s="12">
        <f>F184</f>
        <v>20366650</v>
      </c>
    </row>
    <row r="184" spans="1:6" ht="56.25" x14ac:dyDescent="0.25">
      <c r="A184" s="5" t="s">
        <v>259</v>
      </c>
      <c r="B184" s="6" t="s">
        <v>113</v>
      </c>
      <c r="C184" s="6" t="s">
        <v>260</v>
      </c>
      <c r="D184" s="6"/>
      <c r="E184" s="12">
        <f>E185+E187+E189</f>
        <v>25778000</v>
      </c>
      <c r="F184" s="12">
        <f>F185+F187+F189</f>
        <v>20366650</v>
      </c>
    </row>
    <row r="185" spans="1:6" x14ac:dyDescent="0.25">
      <c r="A185" s="5" t="s">
        <v>53</v>
      </c>
      <c r="B185" s="6" t="s">
        <v>113</v>
      </c>
      <c r="C185" s="6" t="s">
        <v>261</v>
      </c>
      <c r="D185" s="6"/>
      <c r="E185" s="12">
        <f>E186</f>
        <v>21000000</v>
      </c>
      <c r="F185" s="12">
        <f>F186</f>
        <v>15496350</v>
      </c>
    </row>
    <row r="186" spans="1:6" ht="56.25" x14ac:dyDescent="0.25">
      <c r="A186" s="5" t="s">
        <v>18</v>
      </c>
      <c r="B186" s="6" t="s">
        <v>113</v>
      </c>
      <c r="C186" s="6" t="s">
        <v>261</v>
      </c>
      <c r="D186" s="6" t="s">
        <v>78</v>
      </c>
      <c r="E186" s="12">
        <v>21000000</v>
      </c>
      <c r="F186" s="12">
        <v>15496350</v>
      </c>
    </row>
    <row r="187" spans="1:6" ht="93.75" x14ac:dyDescent="0.25">
      <c r="A187" s="5" t="s">
        <v>54</v>
      </c>
      <c r="B187" s="6" t="s">
        <v>113</v>
      </c>
      <c r="C187" s="6" t="s">
        <v>262</v>
      </c>
      <c r="D187" s="6"/>
      <c r="E187" s="12">
        <f>E188</f>
        <v>4778000</v>
      </c>
      <c r="F187" s="12">
        <f>F188</f>
        <v>4870300</v>
      </c>
    </row>
    <row r="188" spans="1:6" ht="56.25" x14ac:dyDescent="0.25">
      <c r="A188" s="5" t="s">
        <v>18</v>
      </c>
      <c r="B188" s="6" t="s">
        <v>113</v>
      </c>
      <c r="C188" s="6" t="s">
        <v>262</v>
      </c>
      <c r="D188" s="6" t="s">
        <v>78</v>
      </c>
      <c r="E188" s="12">
        <v>4778000</v>
      </c>
      <c r="F188" s="12">
        <v>4870300</v>
      </c>
    </row>
    <row r="189" spans="1:6" ht="37.5" x14ac:dyDescent="0.25">
      <c r="A189" s="5" t="s">
        <v>263</v>
      </c>
      <c r="B189" s="6" t="s">
        <v>113</v>
      </c>
      <c r="C189" s="6" t="s">
        <v>264</v>
      </c>
      <c r="D189" s="6"/>
      <c r="E189" s="12">
        <f>E190</f>
        <v>0</v>
      </c>
      <c r="F189" s="12">
        <f>F190</f>
        <v>0</v>
      </c>
    </row>
    <row r="190" spans="1:6" ht="56.25" x14ac:dyDescent="0.25">
      <c r="A190" s="5" t="s">
        <v>18</v>
      </c>
      <c r="B190" s="6" t="s">
        <v>113</v>
      </c>
      <c r="C190" s="6" t="s">
        <v>264</v>
      </c>
      <c r="D190" s="6" t="s">
        <v>78</v>
      </c>
      <c r="E190" s="12">
        <v>0</v>
      </c>
      <c r="F190" s="12">
        <v>0</v>
      </c>
    </row>
    <row r="191" spans="1:6" ht="56.25" x14ac:dyDescent="0.25">
      <c r="A191" s="5" t="s">
        <v>240</v>
      </c>
      <c r="B191" s="6" t="s">
        <v>114</v>
      </c>
      <c r="C191" s="6" t="s">
        <v>119</v>
      </c>
      <c r="D191" s="6"/>
      <c r="E191" s="12">
        <f>E192+E194+E196+E198+E200</f>
        <v>7116500</v>
      </c>
      <c r="F191" s="12">
        <f>F192+F194+F196+F198+F200</f>
        <v>7116500</v>
      </c>
    </row>
    <row r="192" spans="1:6" ht="150" x14ac:dyDescent="0.25">
      <c r="A192" s="5" t="s">
        <v>55</v>
      </c>
      <c r="B192" s="6" t="s">
        <v>114</v>
      </c>
      <c r="C192" s="6" t="s">
        <v>265</v>
      </c>
      <c r="D192" s="6"/>
      <c r="E192" s="12">
        <f>E193</f>
        <v>2914000</v>
      </c>
      <c r="F192" s="12">
        <f>F193</f>
        <v>2914000</v>
      </c>
    </row>
    <row r="193" spans="1:6" ht="37.5" x14ac:dyDescent="0.25">
      <c r="A193" s="5" t="s">
        <v>56</v>
      </c>
      <c r="B193" s="6" t="s">
        <v>114</v>
      </c>
      <c r="C193" s="6" t="s">
        <v>265</v>
      </c>
      <c r="D193" s="6" t="s">
        <v>74</v>
      </c>
      <c r="E193" s="12">
        <v>2914000</v>
      </c>
      <c r="F193" s="12">
        <v>2914000</v>
      </c>
    </row>
    <row r="194" spans="1:6" ht="37.5" x14ac:dyDescent="0.25">
      <c r="A194" s="5" t="s">
        <v>57</v>
      </c>
      <c r="B194" s="6" t="s">
        <v>114</v>
      </c>
      <c r="C194" s="6" t="s">
        <v>266</v>
      </c>
      <c r="D194" s="6"/>
      <c r="E194" s="12">
        <f>E195</f>
        <v>400000</v>
      </c>
      <c r="F194" s="12">
        <f>F195</f>
        <v>400000</v>
      </c>
    </row>
    <row r="195" spans="1:6" ht="56.25" x14ac:dyDescent="0.25">
      <c r="A195" s="5" t="s">
        <v>18</v>
      </c>
      <c r="B195" s="6" t="s">
        <v>114</v>
      </c>
      <c r="C195" s="6" t="s">
        <v>266</v>
      </c>
      <c r="D195" s="6" t="s">
        <v>82</v>
      </c>
      <c r="E195" s="12">
        <v>400000</v>
      </c>
      <c r="F195" s="12">
        <v>400000</v>
      </c>
    </row>
    <row r="196" spans="1:6" x14ac:dyDescent="0.25">
      <c r="A196" s="5" t="s">
        <v>59</v>
      </c>
      <c r="B196" s="6" t="s">
        <v>114</v>
      </c>
      <c r="C196" s="6" t="s">
        <v>267</v>
      </c>
      <c r="D196" s="6"/>
      <c r="E196" s="12">
        <f>E197</f>
        <v>2500000</v>
      </c>
      <c r="F196" s="12">
        <f>F197</f>
        <v>2500000</v>
      </c>
    </row>
    <row r="197" spans="1:6" ht="56.25" x14ac:dyDescent="0.25">
      <c r="A197" s="5" t="s">
        <v>18</v>
      </c>
      <c r="B197" s="6"/>
      <c r="C197" s="6" t="s">
        <v>267</v>
      </c>
      <c r="D197" s="6" t="s">
        <v>78</v>
      </c>
      <c r="E197" s="12">
        <v>2500000</v>
      </c>
      <c r="F197" s="12">
        <v>2500000</v>
      </c>
    </row>
    <row r="198" spans="1:6" ht="56.25" x14ac:dyDescent="0.25">
      <c r="A198" s="5" t="s">
        <v>268</v>
      </c>
      <c r="B198" s="6" t="s">
        <v>114</v>
      </c>
      <c r="C198" s="6" t="s">
        <v>269</v>
      </c>
      <c r="D198" s="6"/>
      <c r="E198" s="12">
        <f>E199</f>
        <v>102500</v>
      </c>
      <c r="F198" s="12">
        <f>F199</f>
        <v>102500</v>
      </c>
    </row>
    <row r="199" spans="1:6" ht="56.25" x14ac:dyDescent="0.25">
      <c r="A199" s="5" t="s">
        <v>18</v>
      </c>
      <c r="B199" s="6" t="s">
        <v>114</v>
      </c>
      <c r="C199" s="6" t="s">
        <v>269</v>
      </c>
      <c r="D199" s="6" t="s">
        <v>78</v>
      </c>
      <c r="E199" s="12">
        <v>102500</v>
      </c>
      <c r="F199" s="12">
        <v>102500</v>
      </c>
    </row>
    <row r="200" spans="1:6" x14ac:dyDescent="0.25">
      <c r="A200" s="5" t="s">
        <v>60</v>
      </c>
      <c r="B200" s="6" t="s">
        <v>114</v>
      </c>
      <c r="C200" s="6" t="s">
        <v>119</v>
      </c>
      <c r="D200" s="6"/>
      <c r="E200" s="12">
        <f>E201</f>
        <v>1200000</v>
      </c>
      <c r="F200" s="12">
        <f>F201</f>
        <v>1200000</v>
      </c>
    </row>
    <row r="201" spans="1:6" ht="56.25" x14ac:dyDescent="0.25">
      <c r="A201" s="5" t="s">
        <v>18</v>
      </c>
      <c r="B201" s="6" t="s">
        <v>114</v>
      </c>
      <c r="C201" s="6" t="s">
        <v>271</v>
      </c>
      <c r="D201" s="6" t="s">
        <v>78</v>
      </c>
      <c r="E201" s="12">
        <v>1200000</v>
      </c>
      <c r="F201" s="12">
        <v>1200000</v>
      </c>
    </row>
    <row r="202" spans="1:6" ht="93.75" x14ac:dyDescent="0.25">
      <c r="A202" s="5" t="s">
        <v>29</v>
      </c>
      <c r="B202" s="6" t="s">
        <v>115</v>
      </c>
      <c r="C202" s="6" t="s">
        <v>272</v>
      </c>
      <c r="D202" s="6"/>
      <c r="E202" s="12">
        <f>E203+E204+E205</f>
        <v>15500000</v>
      </c>
      <c r="F202" s="12">
        <f>F203+F204+F205</f>
        <v>15500000</v>
      </c>
    </row>
    <row r="203" spans="1:6" ht="93.75" x14ac:dyDescent="0.25">
      <c r="A203" s="5" t="s">
        <v>26</v>
      </c>
      <c r="B203" s="6" t="s">
        <v>115</v>
      </c>
      <c r="C203" s="6" t="s">
        <v>272</v>
      </c>
      <c r="D203" s="6" t="s">
        <v>90</v>
      </c>
      <c r="E203" s="12">
        <v>12077200</v>
      </c>
      <c r="F203" s="12">
        <v>12077200</v>
      </c>
    </row>
    <row r="204" spans="1:6" ht="37.5" x14ac:dyDescent="0.25">
      <c r="A204" s="5" t="s">
        <v>22</v>
      </c>
      <c r="B204" s="6" t="s">
        <v>115</v>
      </c>
      <c r="C204" s="6" t="s">
        <v>272</v>
      </c>
      <c r="D204" s="6" t="s">
        <v>82</v>
      </c>
      <c r="E204" s="12">
        <v>3330500</v>
      </c>
      <c r="F204" s="12">
        <v>3330500</v>
      </c>
    </row>
    <row r="205" spans="1:6" x14ac:dyDescent="0.25">
      <c r="A205" s="5" t="s">
        <v>8</v>
      </c>
      <c r="B205" s="6" t="s">
        <v>115</v>
      </c>
      <c r="C205" s="6" t="s">
        <v>272</v>
      </c>
      <c r="D205" s="6" t="s">
        <v>76</v>
      </c>
      <c r="E205" s="12">
        <v>92300</v>
      </c>
      <c r="F205" s="12">
        <v>92300</v>
      </c>
    </row>
    <row r="206" spans="1:6" ht="93.75" x14ac:dyDescent="0.25">
      <c r="A206" s="5" t="s">
        <v>273</v>
      </c>
      <c r="B206" s="6"/>
      <c r="C206" s="6" t="s">
        <v>121</v>
      </c>
      <c r="D206" s="6"/>
      <c r="E206" s="12">
        <f>E207</f>
        <v>500000</v>
      </c>
      <c r="F206" s="12">
        <f>F207</f>
        <v>500000</v>
      </c>
    </row>
    <row r="207" spans="1:6" ht="37.5" x14ac:dyDescent="0.25">
      <c r="A207" s="5" t="s">
        <v>275</v>
      </c>
      <c r="B207" s="6" t="s">
        <v>274</v>
      </c>
      <c r="C207" s="6" t="s">
        <v>276</v>
      </c>
      <c r="D207" s="6"/>
      <c r="E207" s="12">
        <f>E208</f>
        <v>500000</v>
      </c>
      <c r="F207" s="12">
        <f>F208</f>
        <v>500000</v>
      </c>
    </row>
    <row r="208" spans="1:6" ht="37.5" x14ac:dyDescent="0.25">
      <c r="A208" s="5" t="s">
        <v>23</v>
      </c>
      <c r="B208" s="6" t="s">
        <v>274</v>
      </c>
      <c r="C208" s="6" t="s">
        <v>276</v>
      </c>
      <c r="D208" s="6" t="s">
        <v>82</v>
      </c>
      <c r="E208" s="12">
        <v>500000</v>
      </c>
      <c r="F208" s="12">
        <v>500000</v>
      </c>
    </row>
    <row r="209" spans="1:6" ht="93.75" x14ac:dyDescent="0.25">
      <c r="A209" s="5" t="s">
        <v>282</v>
      </c>
      <c r="B209" s="6"/>
      <c r="C209" s="6" t="s">
        <v>124</v>
      </c>
      <c r="D209" s="6"/>
      <c r="E209" s="12">
        <f>E210+E212+E214+E216</f>
        <v>44716700</v>
      </c>
      <c r="F209" s="12">
        <f>F210+F212+F214+F216</f>
        <v>44716700</v>
      </c>
    </row>
    <row r="210" spans="1:6" ht="56.25" x14ac:dyDescent="0.25">
      <c r="A210" s="5" t="s">
        <v>68</v>
      </c>
      <c r="B210" s="6" t="s">
        <v>122</v>
      </c>
      <c r="C210" s="6" t="s">
        <v>277</v>
      </c>
      <c r="D210" s="6"/>
      <c r="E210" s="12">
        <f>E211</f>
        <v>1567700</v>
      </c>
      <c r="F210" s="12">
        <f>F211</f>
        <v>1567700</v>
      </c>
    </row>
    <row r="211" spans="1:6" x14ac:dyDescent="0.25">
      <c r="A211" s="5" t="s">
        <v>34</v>
      </c>
      <c r="B211" s="6" t="s">
        <v>122</v>
      </c>
      <c r="C211" s="6" t="s">
        <v>277</v>
      </c>
      <c r="D211" s="6" t="s">
        <v>103</v>
      </c>
      <c r="E211" s="12">
        <v>1567700</v>
      </c>
      <c r="F211" s="12">
        <v>1567700</v>
      </c>
    </row>
    <row r="212" spans="1:6" x14ac:dyDescent="0.25">
      <c r="A212" s="5" t="s">
        <v>38</v>
      </c>
      <c r="B212" s="6" t="s">
        <v>109</v>
      </c>
      <c r="C212" s="6" t="s">
        <v>278</v>
      </c>
      <c r="D212" s="6"/>
      <c r="E212" s="12">
        <f>E213</f>
        <v>11600000</v>
      </c>
      <c r="F212" s="12">
        <f>F213</f>
        <v>11600000</v>
      </c>
    </row>
    <row r="213" spans="1:6" x14ac:dyDescent="0.25">
      <c r="A213" s="5" t="s">
        <v>34</v>
      </c>
      <c r="B213" s="6" t="s">
        <v>109</v>
      </c>
      <c r="C213" s="6" t="s">
        <v>278</v>
      </c>
      <c r="D213" s="6" t="s">
        <v>103</v>
      </c>
      <c r="E213" s="12">
        <v>11600000</v>
      </c>
      <c r="F213" s="12">
        <v>11600000</v>
      </c>
    </row>
    <row r="214" spans="1:6" ht="112.5" x14ac:dyDescent="0.3">
      <c r="A214" s="16" t="s">
        <v>343</v>
      </c>
      <c r="B214" s="6" t="s">
        <v>93</v>
      </c>
      <c r="C214" s="6" t="s">
        <v>279</v>
      </c>
      <c r="D214" s="6"/>
      <c r="E214" s="12">
        <f>E215</f>
        <v>0</v>
      </c>
      <c r="F214" s="12">
        <f>F215</f>
        <v>0</v>
      </c>
    </row>
    <row r="215" spans="1:6" x14ac:dyDescent="0.25">
      <c r="A215" s="5" t="s">
        <v>280</v>
      </c>
      <c r="B215" s="6" t="s">
        <v>93</v>
      </c>
      <c r="C215" s="6" t="s">
        <v>279</v>
      </c>
      <c r="D215" s="6" t="s">
        <v>103</v>
      </c>
      <c r="E215" s="12">
        <v>0</v>
      </c>
      <c r="F215" s="12">
        <v>0</v>
      </c>
    </row>
    <row r="216" spans="1:6" ht="37.5" x14ac:dyDescent="0.25">
      <c r="A216" s="5" t="s">
        <v>69</v>
      </c>
      <c r="B216" s="6" t="s">
        <v>123</v>
      </c>
      <c r="C216" s="6" t="s">
        <v>281</v>
      </c>
      <c r="D216" s="6"/>
      <c r="E216" s="12">
        <f>E217</f>
        <v>31549000</v>
      </c>
      <c r="F216" s="12">
        <f>F217</f>
        <v>31549000</v>
      </c>
    </row>
    <row r="217" spans="1:6" x14ac:dyDescent="0.25">
      <c r="A217" s="5" t="s">
        <v>34</v>
      </c>
      <c r="B217" s="6" t="s">
        <v>123</v>
      </c>
      <c r="C217" s="6" t="s">
        <v>281</v>
      </c>
      <c r="D217" s="6" t="s">
        <v>103</v>
      </c>
      <c r="E217" s="12">
        <v>31549000</v>
      </c>
      <c r="F217" s="12">
        <v>31549000</v>
      </c>
    </row>
    <row r="218" spans="1:6" ht="75" x14ac:dyDescent="0.25">
      <c r="A218" s="5" t="s">
        <v>283</v>
      </c>
      <c r="B218" s="6"/>
      <c r="C218" s="6" t="s">
        <v>125</v>
      </c>
      <c r="D218" s="6"/>
      <c r="E218" s="12">
        <f>E219</f>
        <v>300000</v>
      </c>
      <c r="F218" s="12">
        <f>F219</f>
        <v>300000</v>
      </c>
    </row>
    <row r="219" spans="1:6" ht="75" x14ac:dyDescent="0.25">
      <c r="A219" s="5" t="s">
        <v>27</v>
      </c>
      <c r="B219" s="6" t="s">
        <v>85</v>
      </c>
      <c r="C219" s="6" t="s">
        <v>284</v>
      </c>
      <c r="D219" s="6"/>
      <c r="E219" s="12">
        <f>E220</f>
        <v>300000</v>
      </c>
      <c r="F219" s="12">
        <f>F220</f>
        <v>300000</v>
      </c>
    </row>
    <row r="220" spans="1:6" ht="37.5" x14ac:dyDescent="0.25">
      <c r="A220" s="5" t="s">
        <v>22</v>
      </c>
      <c r="B220" s="6" t="s">
        <v>85</v>
      </c>
      <c r="C220" s="6" t="s">
        <v>284</v>
      </c>
      <c r="D220" s="6" t="s">
        <v>82</v>
      </c>
      <c r="E220" s="12">
        <v>300000</v>
      </c>
      <c r="F220" s="12">
        <v>300000</v>
      </c>
    </row>
    <row r="221" spans="1:6" ht="75" x14ac:dyDescent="0.25">
      <c r="A221" s="5" t="s">
        <v>285</v>
      </c>
      <c r="B221" s="6"/>
      <c r="C221" s="6" t="s">
        <v>126</v>
      </c>
      <c r="D221" s="6"/>
      <c r="E221" s="12">
        <f>E222</f>
        <v>200000</v>
      </c>
      <c r="F221" s="12">
        <f>F222</f>
        <v>200000</v>
      </c>
    </row>
    <row r="222" spans="1:6" x14ac:dyDescent="0.25">
      <c r="A222" s="5" t="s">
        <v>32</v>
      </c>
      <c r="B222" s="6" t="s">
        <v>81</v>
      </c>
      <c r="C222" s="6" t="s">
        <v>286</v>
      </c>
      <c r="D222" s="6"/>
      <c r="E222" s="12">
        <f>E223</f>
        <v>200000</v>
      </c>
      <c r="F222" s="12">
        <f>F223</f>
        <v>200000</v>
      </c>
    </row>
    <row r="223" spans="1:6" ht="37.5" x14ac:dyDescent="0.25">
      <c r="A223" s="5" t="s">
        <v>22</v>
      </c>
      <c r="B223" s="6" t="s">
        <v>81</v>
      </c>
      <c r="C223" s="6" t="s">
        <v>286</v>
      </c>
      <c r="D223" s="6" t="s">
        <v>82</v>
      </c>
      <c r="E223" s="12">
        <v>200000</v>
      </c>
      <c r="F223" s="12">
        <v>200000</v>
      </c>
    </row>
    <row r="224" spans="1:6" ht="75" x14ac:dyDescent="0.25">
      <c r="A224" s="5" t="s">
        <v>287</v>
      </c>
      <c r="B224" s="6"/>
      <c r="C224" s="6" t="s">
        <v>128</v>
      </c>
      <c r="D224" s="6"/>
      <c r="E224" s="12">
        <f>E225+E229</f>
        <v>75005100</v>
      </c>
      <c r="F224" s="12">
        <f>F225+F229</f>
        <v>75005100</v>
      </c>
    </row>
    <row r="225" spans="1:6" ht="37.5" x14ac:dyDescent="0.25">
      <c r="A225" s="5" t="s">
        <v>288</v>
      </c>
      <c r="B225" s="6" t="s">
        <v>289</v>
      </c>
      <c r="C225" s="6" t="s">
        <v>290</v>
      </c>
      <c r="D225" s="6"/>
      <c r="E225" s="12">
        <f>E226+E227+E228</f>
        <v>3500000</v>
      </c>
      <c r="F225" s="12">
        <f>F226+F227+F228</f>
        <v>3500000</v>
      </c>
    </row>
    <row r="226" spans="1:6" ht="93.75" x14ac:dyDescent="0.25">
      <c r="A226" s="5" t="s">
        <v>26</v>
      </c>
      <c r="B226" s="6" t="s">
        <v>289</v>
      </c>
      <c r="C226" s="6" t="s">
        <v>290</v>
      </c>
      <c r="D226" s="6" t="s">
        <v>90</v>
      </c>
      <c r="E226" s="12">
        <v>2401550</v>
      </c>
      <c r="F226" s="12">
        <v>2401550</v>
      </c>
    </row>
    <row r="227" spans="1:6" ht="37.5" x14ac:dyDescent="0.25">
      <c r="A227" s="5" t="s">
        <v>22</v>
      </c>
      <c r="B227" s="6" t="s">
        <v>289</v>
      </c>
      <c r="C227" s="6" t="s">
        <v>290</v>
      </c>
      <c r="D227" s="6" t="s">
        <v>82</v>
      </c>
      <c r="E227" s="12">
        <v>1035450</v>
      </c>
      <c r="F227" s="12">
        <v>1035450</v>
      </c>
    </row>
    <row r="228" spans="1:6" x14ac:dyDescent="0.25">
      <c r="A228" s="5" t="s">
        <v>8</v>
      </c>
      <c r="B228" s="6" t="s">
        <v>289</v>
      </c>
      <c r="C228" s="6" t="s">
        <v>290</v>
      </c>
      <c r="D228" s="6" t="s">
        <v>76</v>
      </c>
      <c r="E228" s="12">
        <v>63000</v>
      </c>
      <c r="F228" s="12">
        <v>63000</v>
      </c>
    </row>
    <row r="229" spans="1:6" ht="75" x14ac:dyDescent="0.25">
      <c r="A229" s="5" t="s">
        <v>287</v>
      </c>
      <c r="B229" s="6" t="s">
        <v>85</v>
      </c>
      <c r="C229" s="6" t="s">
        <v>128</v>
      </c>
      <c r="D229" s="6"/>
      <c r="E229" s="12">
        <f>E230+E234+E236+E238+E240+E242+E245+E248+E251+E253</f>
        <v>71505100</v>
      </c>
      <c r="F229" s="12">
        <f>F230+F234+F236+F238+F240+F242+F245+F248+F251+F253</f>
        <v>71505100</v>
      </c>
    </row>
    <row r="230" spans="1:6" ht="37.5" x14ac:dyDescent="0.25">
      <c r="A230" s="5" t="s">
        <v>288</v>
      </c>
      <c r="B230" s="6" t="s">
        <v>85</v>
      </c>
      <c r="C230" s="6" t="s">
        <v>290</v>
      </c>
      <c r="D230" s="6"/>
      <c r="E230" s="12">
        <f>E231+E232+E233</f>
        <v>54238000</v>
      </c>
      <c r="F230" s="12">
        <f>F231+F232+F233</f>
        <v>54238000</v>
      </c>
    </row>
    <row r="231" spans="1:6" ht="93.75" x14ac:dyDescent="0.25">
      <c r="A231" s="5" t="s">
        <v>26</v>
      </c>
      <c r="B231" s="6" t="s">
        <v>85</v>
      </c>
      <c r="C231" s="6" t="s">
        <v>290</v>
      </c>
      <c r="D231" s="6" t="s">
        <v>90</v>
      </c>
      <c r="E231" s="12">
        <v>39250200</v>
      </c>
      <c r="F231" s="12">
        <v>39250200</v>
      </c>
    </row>
    <row r="232" spans="1:6" ht="37.5" x14ac:dyDescent="0.25">
      <c r="A232" s="5" t="s">
        <v>22</v>
      </c>
      <c r="B232" s="6" t="s">
        <v>85</v>
      </c>
      <c r="C232" s="6" t="s">
        <v>290</v>
      </c>
      <c r="D232" s="6" t="s">
        <v>82</v>
      </c>
      <c r="E232" s="12">
        <v>14791800</v>
      </c>
      <c r="F232" s="12">
        <v>14791800</v>
      </c>
    </row>
    <row r="233" spans="1:6" x14ac:dyDescent="0.25">
      <c r="A233" s="5" t="s">
        <v>8</v>
      </c>
      <c r="B233" s="6" t="s">
        <v>85</v>
      </c>
      <c r="C233" s="6" t="s">
        <v>290</v>
      </c>
      <c r="D233" s="6" t="s">
        <v>76</v>
      </c>
      <c r="E233" s="12">
        <v>196000</v>
      </c>
      <c r="F233" s="12">
        <v>196000</v>
      </c>
    </row>
    <row r="234" spans="1:6" ht="56.25" x14ac:dyDescent="0.25">
      <c r="A234" s="5" t="s">
        <v>291</v>
      </c>
      <c r="B234" s="6" t="s">
        <v>85</v>
      </c>
      <c r="C234" s="6" t="s">
        <v>292</v>
      </c>
      <c r="D234" s="6"/>
      <c r="E234" s="12">
        <f>E235</f>
        <v>2100000</v>
      </c>
      <c r="F234" s="12">
        <f>F235</f>
        <v>2100000</v>
      </c>
    </row>
    <row r="235" spans="1:6" ht="93.75" x14ac:dyDescent="0.25">
      <c r="A235" s="5" t="s">
        <v>26</v>
      </c>
      <c r="B235" s="6" t="s">
        <v>85</v>
      </c>
      <c r="C235" s="6" t="s">
        <v>292</v>
      </c>
      <c r="D235" s="6" t="s">
        <v>90</v>
      </c>
      <c r="E235" s="12">
        <v>2100000</v>
      </c>
      <c r="F235" s="12">
        <v>2100000</v>
      </c>
    </row>
    <row r="236" spans="1:6" ht="75" x14ac:dyDescent="0.25">
      <c r="A236" s="5" t="s">
        <v>293</v>
      </c>
      <c r="B236" s="6" t="s">
        <v>294</v>
      </c>
      <c r="C236" s="6" t="s">
        <v>295</v>
      </c>
      <c r="D236" s="6"/>
      <c r="E236" s="12">
        <f>E237</f>
        <v>2300</v>
      </c>
      <c r="F236" s="12">
        <f>F237</f>
        <v>2300</v>
      </c>
    </row>
    <row r="237" spans="1:6" ht="37.5" x14ac:dyDescent="0.25">
      <c r="A237" s="5" t="s">
        <v>22</v>
      </c>
      <c r="B237" s="6" t="s">
        <v>294</v>
      </c>
      <c r="C237" s="6" t="s">
        <v>295</v>
      </c>
      <c r="D237" s="6" t="s">
        <v>82</v>
      </c>
      <c r="E237" s="12">
        <v>2300</v>
      </c>
      <c r="F237" s="12">
        <v>2300</v>
      </c>
    </row>
    <row r="238" spans="1:6" ht="37.5" x14ac:dyDescent="0.25">
      <c r="A238" s="5" t="s">
        <v>296</v>
      </c>
      <c r="B238" s="6" t="s">
        <v>297</v>
      </c>
      <c r="C238" s="6" t="s">
        <v>298</v>
      </c>
      <c r="D238" s="6"/>
      <c r="E238" s="12">
        <v>400000</v>
      </c>
      <c r="F238" s="12">
        <v>400000</v>
      </c>
    </row>
    <row r="239" spans="1:6" ht="37.5" x14ac:dyDescent="0.25">
      <c r="A239" s="5" t="s">
        <v>22</v>
      </c>
      <c r="B239" s="6" t="s">
        <v>297</v>
      </c>
      <c r="C239" s="6" t="s">
        <v>298</v>
      </c>
      <c r="D239" s="6" t="s">
        <v>82</v>
      </c>
      <c r="E239" s="12">
        <v>400000</v>
      </c>
      <c r="F239" s="12">
        <v>400000</v>
      </c>
    </row>
    <row r="240" spans="1:6" x14ac:dyDescent="0.25">
      <c r="A240" s="5" t="s">
        <v>300</v>
      </c>
      <c r="B240" s="6" t="s">
        <v>299</v>
      </c>
      <c r="C240" s="6" t="s">
        <v>301</v>
      </c>
      <c r="D240" s="6"/>
      <c r="E240" s="12">
        <f>E241</f>
        <v>50000</v>
      </c>
      <c r="F240" s="12">
        <f>F241</f>
        <v>50000</v>
      </c>
    </row>
    <row r="241" spans="1:6" x14ac:dyDescent="0.25">
      <c r="A241" s="5" t="s">
        <v>8</v>
      </c>
      <c r="B241" s="6" t="s">
        <v>299</v>
      </c>
      <c r="C241" s="6" t="s">
        <v>301</v>
      </c>
      <c r="D241" s="6" t="s">
        <v>76</v>
      </c>
      <c r="E241" s="12">
        <v>50000</v>
      </c>
      <c r="F241" s="12">
        <v>50000</v>
      </c>
    </row>
    <row r="242" spans="1:6" ht="56.25" x14ac:dyDescent="0.25">
      <c r="A242" s="5" t="s">
        <v>302</v>
      </c>
      <c r="B242" s="6" t="s">
        <v>91</v>
      </c>
      <c r="C242" s="6" t="s">
        <v>303</v>
      </c>
      <c r="D242" s="6"/>
      <c r="E242" s="12">
        <f>E243+E244</f>
        <v>1351600</v>
      </c>
      <c r="F242" s="12">
        <f>F243+F244</f>
        <v>1351600</v>
      </c>
    </row>
    <row r="243" spans="1:6" ht="93.75" x14ac:dyDescent="0.25">
      <c r="A243" s="5" t="s">
        <v>26</v>
      </c>
      <c r="B243" s="6" t="s">
        <v>91</v>
      </c>
      <c r="C243" s="6" t="s">
        <v>303</v>
      </c>
      <c r="D243" s="6" t="s">
        <v>90</v>
      </c>
      <c r="E243" s="12">
        <v>921200</v>
      </c>
      <c r="F243" s="12">
        <v>921200</v>
      </c>
    </row>
    <row r="244" spans="1:6" ht="37.5" x14ac:dyDescent="0.25">
      <c r="A244" s="5" t="s">
        <v>22</v>
      </c>
      <c r="B244" s="6" t="s">
        <v>91</v>
      </c>
      <c r="C244" s="6" t="s">
        <v>303</v>
      </c>
      <c r="D244" s="6" t="s">
        <v>82</v>
      </c>
      <c r="E244" s="12">
        <v>430400</v>
      </c>
      <c r="F244" s="12">
        <v>430400</v>
      </c>
    </row>
    <row r="245" spans="1:6" ht="93.75" x14ac:dyDescent="0.25">
      <c r="A245" s="5" t="s">
        <v>304</v>
      </c>
      <c r="B245" s="6" t="s">
        <v>91</v>
      </c>
      <c r="C245" s="6" t="s">
        <v>305</v>
      </c>
      <c r="D245" s="6"/>
      <c r="E245" s="12">
        <f>E246+E247</f>
        <v>681600</v>
      </c>
      <c r="F245" s="12">
        <f>F246+F247</f>
        <v>681600</v>
      </c>
    </row>
    <row r="246" spans="1:6" ht="93.75" x14ac:dyDescent="0.25">
      <c r="A246" s="5" t="s">
        <v>26</v>
      </c>
      <c r="B246" s="6" t="s">
        <v>91</v>
      </c>
      <c r="C246" s="6" t="s">
        <v>305</v>
      </c>
      <c r="D246" s="6" t="s">
        <v>90</v>
      </c>
      <c r="E246" s="12">
        <v>480000</v>
      </c>
      <c r="F246" s="12">
        <v>480000</v>
      </c>
    </row>
    <row r="247" spans="1:6" ht="37.5" x14ac:dyDescent="0.25">
      <c r="A247" s="5" t="s">
        <v>22</v>
      </c>
      <c r="B247" s="6" t="s">
        <v>91</v>
      </c>
      <c r="C247" s="6" t="s">
        <v>305</v>
      </c>
      <c r="D247" s="6" t="s">
        <v>82</v>
      </c>
      <c r="E247" s="12">
        <v>201600</v>
      </c>
      <c r="F247" s="12">
        <v>201600</v>
      </c>
    </row>
    <row r="248" spans="1:6" ht="56.25" x14ac:dyDescent="0.25">
      <c r="A248" s="5" t="s">
        <v>306</v>
      </c>
      <c r="B248" s="6" t="s">
        <v>91</v>
      </c>
      <c r="C248" s="6" t="s">
        <v>307</v>
      </c>
      <c r="D248" s="6"/>
      <c r="E248" s="12">
        <f>E249+E250</f>
        <v>681600</v>
      </c>
      <c r="F248" s="12">
        <f>F249+F250</f>
        <v>681600</v>
      </c>
    </row>
    <row r="249" spans="1:6" ht="93.75" x14ac:dyDescent="0.25">
      <c r="A249" s="5" t="s">
        <v>26</v>
      </c>
      <c r="B249" s="6" t="s">
        <v>91</v>
      </c>
      <c r="C249" s="6" t="s">
        <v>307</v>
      </c>
      <c r="D249" s="6" t="s">
        <v>90</v>
      </c>
      <c r="E249" s="12">
        <v>480000</v>
      </c>
      <c r="F249" s="12">
        <v>480000</v>
      </c>
    </row>
    <row r="250" spans="1:6" ht="37.5" x14ac:dyDescent="0.25">
      <c r="A250" s="5" t="s">
        <v>22</v>
      </c>
      <c r="B250" s="6" t="s">
        <v>91</v>
      </c>
      <c r="C250" s="6" t="s">
        <v>307</v>
      </c>
      <c r="D250" s="6" t="s">
        <v>82</v>
      </c>
      <c r="E250" s="12">
        <v>201600</v>
      </c>
      <c r="F250" s="12">
        <v>201600</v>
      </c>
    </row>
    <row r="251" spans="1:6" ht="75" x14ac:dyDescent="0.25">
      <c r="A251" s="5" t="s">
        <v>49</v>
      </c>
      <c r="B251" s="6" t="s">
        <v>91</v>
      </c>
      <c r="C251" s="6" t="s">
        <v>308</v>
      </c>
      <c r="D251" s="6"/>
      <c r="E251" s="12">
        <f>E252</f>
        <v>0</v>
      </c>
      <c r="F251" s="12">
        <f>F252</f>
        <v>0</v>
      </c>
    </row>
    <row r="252" spans="1:6" ht="37.5" x14ac:dyDescent="0.25">
      <c r="A252" s="5" t="s">
        <v>22</v>
      </c>
      <c r="B252" s="6" t="s">
        <v>91</v>
      </c>
      <c r="C252" s="6" t="s">
        <v>308</v>
      </c>
      <c r="D252" s="6" t="s">
        <v>82</v>
      </c>
      <c r="E252" s="12">
        <v>0</v>
      </c>
      <c r="F252" s="12">
        <v>0</v>
      </c>
    </row>
    <row r="253" spans="1:6" ht="93.75" x14ac:dyDescent="0.25">
      <c r="A253" s="5" t="s">
        <v>29</v>
      </c>
      <c r="B253" s="6" t="s">
        <v>87</v>
      </c>
      <c r="C253" s="6" t="s">
        <v>309</v>
      </c>
      <c r="D253" s="6"/>
      <c r="E253" s="12">
        <f>E254+E255+E256</f>
        <v>12000000</v>
      </c>
      <c r="F253" s="12">
        <f>F254+F255+F256</f>
        <v>12000000</v>
      </c>
    </row>
    <row r="254" spans="1:6" ht="93.75" x14ac:dyDescent="0.25">
      <c r="A254" s="5" t="s">
        <v>26</v>
      </c>
      <c r="B254" s="6" t="s">
        <v>87</v>
      </c>
      <c r="C254" s="6" t="s">
        <v>309</v>
      </c>
      <c r="D254" s="6" t="s">
        <v>90</v>
      </c>
      <c r="E254" s="12">
        <v>9500000</v>
      </c>
      <c r="F254" s="12">
        <v>9500000</v>
      </c>
    </row>
    <row r="255" spans="1:6" ht="37.5" x14ac:dyDescent="0.25">
      <c r="A255" s="5" t="s">
        <v>58</v>
      </c>
      <c r="B255" s="6" t="s">
        <v>87</v>
      </c>
      <c r="C255" s="6" t="s">
        <v>309</v>
      </c>
      <c r="D255" s="6" t="s">
        <v>82</v>
      </c>
      <c r="E255" s="12">
        <v>2400000</v>
      </c>
      <c r="F255" s="12">
        <v>2400000</v>
      </c>
    </row>
    <row r="256" spans="1:6" x14ac:dyDescent="0.25">
      <c r="A256" s="5" t="s">
        <v>8</v>
      </c>
      <c r="B256" s="6" t="s">
        <v>87</v>
      </c>
      <c r="C256" s="6" t="s">
        <v>309</v>
      </c>
      <c r="D256" s="6" t="s">
        <v>76</v>
      </c>
      <c r="E256" s="12">
        <v>100000</v>
      </c>
      <c r="F256" s="12">
        <v>100000</v>
      </c>
    </row>
    <row r="257" spans="1:6" ht="75" x14ac:dyDescent="0.25">
      <c r="A257" s="5" t="s">
        <v>270</v>
      </c>
      <c r="B257" s="6"/>
      <c r="C257" s="6" t="s">
        <v>129</v>
      </c>
      <c r="D257" s="6"/>
      <c r="E257" s="12">
        <f>E258+E265+E268</f>
        <v>39223495</v>
      </c>
      <c r="F257" s="12">
        <f>F258+F265+F268</f>
        <v>58425700</v>
      </c>
    </row>
    <row r="258" spans="1:6" ht="56.25" x14ac:dyDescent="0.25">
      <c r="A258" s="5" t="s">
        <v>310</v>
      </c>
      <c r="B258" s="6" t="s">
        <v>117</v>
      </c>
      <c r="C258" s="6" t="s">
        <v>311</v>
      </c>
      <c r="D258" s="6"/>
      <c r="E258" s="12">
        <f>E259+E261+E263</f>
        <v>27723495</v>
      </c>
      <c r="F258" s="12">
        <f>F259+F261+F263</f>
        <v>46925700</v>
      </c>
    </row>
    <row r="259" spans="1:6" ht="37.5" x14ac:dyDescent="0.25">
      <c r="A259" s="5" t="s">
        <v>61</v>
      </c>
      <c r="B259" s="6" t="s">
        <v>117</v>
      </c>
      <c r="C259" s="6" t="s">
        <v>312</v>
      </c>
      <c r="D259" s="6"/>
      <c r="E259" s="12">
        <f>E260</f>
        <v>17053295</v>
      </c>
      <c r="F259" s="12">
        <f>F260</f>
        <v>16000000</v>
      </c>
    </row>
    <row r="260" spans="1:6" ht="56.25" x14ac:dyDescent="0.25">
      <c r="A260" s="5" t="s">
        <v>18</v>
      </c>
      <c r="B260" s="6" t="s">
        <v>117</v>
      </c>
      <c r="C260" s="6" t="s">
        <v>312</v>
      </c>
      <c r="D260" s="6" t="s">
        <v>78</v>
      </c>
      <c r="E260" s="12">
        <v>17053295</v>
      </c>
      <c r="F260" s="12">
        <v>16000000</v>
      </c>
    </row>
    <row r="261" spans="1:6" ht="131.25" x14ac:dyDescent="0.25">
      <c r="A261" s="5" t="s">
        <v>63</v>
      </c>
      <c r="B261" s="6" t="s">
        <v>117</v>
      </c>
      <c r="C261" s="6" t="s">
        <v>313</v>
      </c>
      <c r="D261" s="6"/>
      <c r="E261" s="12">
        <f>E262</f>
        <v>10670200</v>
      </c>
      <c r="F261" s="12">
        <f>F262</f>
        <v>10939000</v>
      </c>
    </row>
    <row r="262" spans="1:6" ht="56.25" x14ac:dyDescent="0.25">
      <c r="A262" s="5" t="s">
        <v>18</v>
      </c>
      <c r="B262" s="6" t="s">
        <v>117</v>
      </c>
      <c r="C262" s="6" t="s">
        <v>313</v>
      </c>
      <c r="D262" s="6" t="s">
        <v>78</v>
      </c>
      <c r="E262" s="12">
        <v>10670200</v>
      </c>
      <c r="F262" s="12">
        <v>10939000</v>
      </c>
    </row>
    <row r="263" spans="1:6" x14ac:dyDescent="0.25">
      <c r="A263" s="5" t="s">
        <v>64</v>
      </c>
      <c r="B263" s="6" t="s">
        <v>117</v>
      </c>
      <c r="C263" s="6" t="s">
        <v>314</v>
      </c>
      <c r="D263" s="6"/>
      <c r="E263" s="12">
        <f>E264</f>
        <v>0</v>
      </c>
      <c r="F263" s="12">
        <f>F264</f>
        <v>19986700</v>
      </c>
    </row>
    <row r="264" spans="1:6" ht="56.25" x14ac:dyDescent="0.25">
      <c r="A264" s="5" t="s">
        <v>18</v>
      </c>
      <c r="B264" s="6" t="s">
        <v>117</v>
      </c>
      <c r="C264" s="6" t="s">
        <v>314</v>
      </c>
      <c r="D264" s="6" t="s">
        <v>78</v>
      </c>
      <c r="E264" s="12">
        <v>0</v>
      </c>
      <c r="F264" s="12">
        <v>19986700</v>
      </c>
    </row>
    <row r="265" spans="1:6" ht="56.25" x14ac:dyDescent="0.25">
      <c r="A265" s="5" t="s">
        <v>315</v>
      </c>
      <c r="B265" s="6" t="s">
        <v>117</v>
      </c>
      <c r="C265" s="6" t="s">
        <v>316</v>
      </c>
      <c r="D265" s="6"/>
      <c r="E265" s="12">
        <f>E266</f>
        <v>4000000</v>
      </c>
      <c r="F265" s="12">
        <f>F266</f>
        <v>4000000</v>
      </c>
    </row>
    <row r="266" spans="1:6" x14ac:dyDescent="0.25">
      <c r="A266" s="3" t="s">
        <v>62</v>
      </c>
      <c r="B266" s="6" t="s">
        <v>117</v>
      </c>
      <c r="C266" s="6" t="s">
        <v>317</v>
      </c>
      <c r="D266" s="6"/>
      <c r="E266" s="12">
        <f>E267</f>
        <v>4000000</v>
      </c>
      <c r="F266" s="12">
        <f>F267</f>
        <v>4000000</v>
      </c>
    </row>
    <row r="267" spans="1:6" ht="56.25" x14ac:dyDescent="0.25">
      <c r="A267" s="5" t="s">
        <v>18</v>
      </c>
      <c r="B267" s="6" t="s">
        <v>117</v>
      </c>
      <c r="C267" s="6" t="s">
        <v>317</v>
      </c>
      <c r="D267" s="6" t="s">
        <v>78</v>
      </c>
      <c r="E267" s="12">
        <v>4000000</v>
      </c>
      <c r="F267" s="12">
        <v>4000000</v>
      </c>
    </row>
    <row r="268" spans="1:6" ht="93.75" x14ac:dyDescent="0.25">
      <c r="A268" s="5" t="s">
        <v>65</v>
      </c>
      <c r="B268" s="6" t="s">
        <v>118</v>
      </c>
      <c r="C268" s="6" t="s">
        <v>318</v>
      </c>
      <c r="D268" s="6"/>
      <c r="E268" s="12">
        <f>E269+E270</f>
        <v>7500000</v>
      </c>
      <c r="F268" s="12">
        <f>F269+F270</f>
        <v>7500000</v>
      </c>
    </row>
    <row r="269" spans="1:6" ht="112.5" x14ac:dyDescent="0.25">
      <c r="A269" s="5" t="s">
        <v>66</v>
      </c>
      <c r="B269" s="6" t="s">
        <v>118</v>
      </c>
      <c r="C269" s="6" t="s">
        <v>318</v>
      </c>
      <c r="D269" s="6" t="s">
        <v>90</v>
      </c>
      <c r="E269" s="12">
        <v>5500000</v>
      </c>
      <c r="F269" s="12">
        <v>5500000</v>
      </c>
    </row>
    <row r="270" spans="1:6" ht="37.5" x14ac:dyDescent="0.25">
      <c r="A270" s="5" t="s">
        <v>22</v>
      </c>
      <c r="B270" s="6" t="s">
        <v>118</v>
      </c>
      <c r="C270" s="6" t="s">
        <v>318</v>
      </c>
      <c r="D270" s="6" t="s">
        <v>82</v>
      </c>
      <c r="E270" s="12">
        <v>2000000</v>
      </c>
      <c r="F270" s="12">
        <v>2000000</v>
      </c>
    </row>
    <row r="271" spans="1:6" ht="75" x14ac:dyDescent="0.25">
      <c r="A271" s="5" t="s">
        <v>319</v>
      </c>
      <c r="B271" s="6"/>
      <c r="C271" s="6" t="s">
        <v>130</v>
      </c>
      <c r="D271" s="6"/>
      <c r="E271" s="12">
        <f>E272</f>
        <v>200000</v>
      </c>
      <c r="F271" s="12">
        <f>F272</f>
        <v>200000</v>
      </c>
    </row>
    <row r="272" spans="1:6" ht="37.5" x14ac:dyDescent="0.25">
      <c r="A272" s="5" t="s">
        <v>25</v>
      </c>
      <c r="B272" s="6" t="s">
        <v>142</v>
      </c>
      <c r="C272" s="6" t="s">
        <v>320</v>
      </c>
      <c r="D272" s="6"/>
      <c r="E272" s="12">
        <f>E273</f>
        <v>200000</v>
      </c>
      <c r="F272" s="12">
        <f>F273</f>
        <v>200000</v>
      </c>
    </row>
    <row r="273" spans="1:6" ht="37.5" x14ac:dyDescent="0.25">
      <c r="A273" s="5" t="s">
        <v>22</v>
      </c>
      <c r="B273" s="6" t="s">
        <v>142</v>
      </c>
      <c r="C273" s="6" t="s">
        <v>320</v>
      </c>
      <c r="D273" s="6" t="s">
        <v>82</v>
      </c>
      <c r="E273" s="12">
        <v>200000</v>
      </c>
      <c r="F273" s="12">
        <v>200000</v>
      </c>
    </row>
    <row r="274" spans="1:6" ht="93.75" x14ac:dyDescent="0.25">
      <c r="A274" s="5" t="s">
        <v>321</v>
      </c>
      <c r="B274" s="6"/>
      <c r="C274" s="6" t="s">
        <v>131</v>
      </c>
      <c r="D274" s="6"/>
      <c r="E274" s="12">
        <f>E275+E277+E279+E281</f>
        <v>1179100</v>
      </c>
      <c r="F274" s="12">
        <f>F275+F277+F279+F281</f>
        <v>1179100</v>
      </c>
    </row>
    <row r="275" spans="1:6" ht="37.5" x14ac:dyDescent="0.25">
      <c r="A275" s="5" t="s">
        <v>25</v>
      </c>
      <c r="B275" s="6" t="s">
        <v>142</v>
      </c>
      <c r="C275" s="6" t="s">
        <v>322</v>
      </c>
      <c r="D275" s="6"/>
      <c r="E275" s="12">
        <f>E276</f>
        <v>200000</v>
      </c>
      <c r="F275" s="12">
        <f>F276</f>
        <v>200000</v>
      </c>
    </row>
    <row r="276" spans="1:6" ht="37.5" x14ac:dyDescent="0.25">
      <c r="A276" s="5" t="s">
        <v>22</v>
      </c>
      <c r="B276" s="6" t="s">
        <v>142</v>
      </c>
      <c r="C276" s="6" t="s">
        <v>322</v>
      </c>
      <c r="D276" s="6" t="s">
        <v>82</v>
      </c>
      <c r="E276" s="12">
        <v>200000</v>
      </c>
      <c r="F276" s="12">
        <v>200000</v>
      </c>
    </row>
    <row r="277" spans="1:6" ht="56.25" x14ac:dyDescent="0.25">
      <c r="A277" s="5" t="s">
        <v>28</v>
      </c>
      <c r="B277" s="6" t="s">
        <v>142</v>
      </c>
      <c r="C277" s="6" t="s">
        <v>323</v>
      </c>
      <c r="D277" s="6"/>
      <c r="E277" s="12">
        <f>E278</f>
        <v>100000</v>
      </c>
      <c r="F277" s="12">
        <f>F278</f>
        <v>100000</v>
      </c>
    </row>
    <row r="278" spans="1:6" ht="37.5" x14ac:dyDescent="0.25">
      <c r="A278" s="5" t="s">
        <v>22</v>
      </c>
      <c r="B278" s="6" t="s">
        <v>142</v>
      </c>
      <c r="C278" s="6" t="s">
        <v>323</v>
      </c>
      <c r="D278" s="6" t="s">
        <v>82</v>
      </c>
      <c r="E278" s="12">
        <v>100000</v>
      </c>
      <c r="F278" s="12">
        <v>100000</v>
      </c>
    </row>
    <row r="279" spans="1:6" ht="93.75" x14ac:dyDescent="0.25">
      <c r="A279" s="5" t="s">
        <v>35</v>
      </c>
      <c r="B279" s="6" t="s">
        <v>105</v>
      </c>
      <c r="C279" s="6" t="s">
        <v>324</v>
      </c>
      <c r="D279" s="6"/>
      <c r="E279" s="12">
        <f>E280</f>
        <v>634700</v>
      </c>
      <c r="F279" s="12">
        <f>F280</f>
        <v>634700</v>
      </c>
    </row>
    <row r="280" spans="1:6" ht="37.5" x14ac:dyDescent="0.25">
      <c r="A280" s="5" t="s">
        <v>22</v>
      </c>
      <c r="B280" s="6" t="s">
        <v>105</v>
      </c>
      <c r="C280" s="6" t="s">
        <v>324</v>
      </c>
      <c r="D280" s="6" t="s">
        <v>82</v>
      </c>
      <c r="E280" s="12">
        <v>634700</v>
      </c>
      <c r="F280" s="12">
        <v>634700</v>
      </c>
    </row>
    <row r="281" spans="1:6" ht="75" x14ac:dyDescent="0.25">
      <c r="A281" s="5" t="s">
        <v>36</v>
      </c>
      <c r="B281" s="6" t="s">
        <v>105</v>
      </c>
      <c r="C281" s="6" t="s">
        <v>325</v>
      </c>
      <c r="D281" s="6"/>
      <c r="E281" s="12">
        <f>E282</f>
        <v>244400</v>
      </c>
      <c r="F281" s="12">
        <f>F282</f>
        <v>244400</v>
      </c>
    </row>
    <row r="282" spans="1:6" ht="37.5" x14ac:dyDescent="0.25">
      <c r="A282" s="5" t="s">
        <v>22</v>
      </c>
      <c r="B282" s="6" t="s">
        <v>105</v>
      </c>
      <c r="C282" s="6" t="s">
        <v>325</v>
      </c>
      <c r="D282" s="6" t="s">
        <v>82</v>
      </c>
      <c r="E282" s="12">
        <v>244400</v>
      </c>
      <c r="F282" s="12">
        <v>244400</v>
      </c>
    </row>
    <row r="283" spans="1:6" ht="93.75" x14ac:dyDescent="0.25">
      <c r="A283" s="5" t="s">
        <v>326</v>
      </c>
      <c r="B283" s="6"/>
      <c r="C283" s="6" t="s">
        <v>327</v>
      </c>
      <c r="D283" s="6"/>
      <c r="E283" s="12">
        <f>E284</f>
        <v>100000</v>
      </c>
      <c r="F283" s="12">
        <f>F284</f>
        <v>100000</v>
      </c>
    </row>
    <row r="284" spans="1:6" ht="75" x14ac:dyDescent="0.25">
      <c r="A284" s="5" t="s">
        <v>27</v>
      </c>
      <c r="B284" s="6" t="s">
        <v>85</v>
      </c>
      <c r="C284" s="6" t="s">
        <v>328</v>
      </c>
      <c r="D284" s="6"/>
      <c r="E284" s="12">
        <f>E285</f>
        <v>100000</v>
      </c>
      <c r="F284" s="12">
        <f>F285</f>
        <v>100000</v>
      </c>
    </row>
    <row r="285" spans="1:6" ht="37.5" x14ac:dyDescent="0.25">
      <c r="A285" s="5" t="s">
        <v>22</v>
      </c>
      <c r="B285" s="6" t="s">
        <v>85</v>
      </c>
      <c r="C285" s="6" t="s">
        <v>328</v>
      </c>
      <c r="D285" s="6" t="s">
        <v>82</v>
      </c>
      <c r="E285" s="12">
        <v>100000</v>
      </c>
      <c r="F285" s="12">
        <v>100000</v>
      </c>
    </row>
    <row r="286" spans="1:6" ht="112.5" x14ac:dyDescent="0.25">
      <c r="A286" s="5" t="s">
        <v>329</v>
      </c>
      <c r="B286" s="6"/>
      <c r="C286" s="6" t="s">
        <v>132</v>
      </c>
      <c r="D286" s="6"/>
      <c r="E286" s="12">
        <f>E287</f>
        <v>200000</v>
      </c>
      <c r="F286" s="12">
        <f>F287</f>
        <v>200000</v>
      </c>
    </row>
    <row r="287" spans="1:6" ht="75" x14ac:dyDescent="0.25">
      <c r="A287" s="5" t="s">
        <v>27</v>
      </c>
      <c r="B287" s="6" t="s">
        <v>85</v>
      </c>
      <c r="C287" s="6" t="s">
        <v>330</v>
      </c>
      <c r="D287" s="6"/>
      <c r="E287" s="12">
        <f>E288</f>
        <v>200000</v>
      </c>
      <c r="F287" s="12">
        <f>F288</f>
        <v>200000</v>
      </c>
    </row>
    <row r="288" spans="1:6" ht="105" customHeight="1" x14ac:dyDescent="0.25">
      <c r="A288" s="5" t="s">
        <v>22</v>
      </c>
      <c r="B288" s="6" t="s">
        <v>85</v>
      </c>
      <c r="C288" s="6" t="s">
        <v>330</v>
      </c>
      <c r="D288" s="6" t="s">
        <v>82</v>
      </c>
      <c r="E288" s="12">
        <v>200000</v>
      </c>
      <c r="F288" s="12">
        <v>200000</v>
      </c>
    </row>
    <row r="289" spans="1:6" ht="27" customHeight="1" x14ac:dyDescent="0.25">
      <c r="A289" s="5" t="s">
        <v>337</v>
      </c>
      <c r="B289" s="6" t="s">
        <v>338</v>
      </c>
      <c r="C289" s="6" t="s">
        <v>339</v>
      </c>
      <c r="D289" s="6" t="s">
        <v>340</v>
      </c>
      <c r="E289" s="12">
        <v>6946705</v>
      </c>
      <c r="F289" s="12">
        <v>13503650</v>
      </c>
    </row>
    <row r="290" spans="1:6" x14ac:dyDescent="0.3">
      <c r="A290" s="7"/>
      <c r="B290" s="8"/>
      <c r="C290" s="8"/>
      <c r="D290" s="8"/>
      <c r="E290" s="7"/>
      <c r="F290" s="7"/>
    </row>
    <row r="291" spans="1:6" ht="75.75" customHeight="1" x14ac:dyDescent="0.3">
      <c r="A291" s="31" t="s">
        <v>331</v>
      </c>
      <c r="B291" s="32"/>
      <c r="C291" s="32"/>
      <c r="D291" s="32"/>
      <c r="E291" s="32"/>
      <c r="F291" s="15"/>
    </row>
  </sheetData>
  <autoFilter ref="A9:E288"/>
  <mergeCells count="3">
    <mergeCell ref="A5:E5"/>
    <mergeCell ref="A291:E291"/>
    <mergeCell ref="B3:F3"/>
  </mergeCells>
  <phoneticPr fontId="1" type="noConversion"/>
  <pageMargins left="0.70866141732283472" right="0.31496062992125984" top="0.74803149606299213" bottom="0.74803149606299213" header="0.31496062992125984" footer="0.31496062992125984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 Владимир</dc:creator>
  <cp:lastModifiedBy>Кувшинова Ольга</cp:lastModifiedBy>
  <cp:lastPrinted>2021-04-06T07:29:19Z</cp:lastPrinted>
  <dcterms:created xsi:type="dcterms:W3CDTF">2020-12-09T05:38:48Z</dcterms:created>
  <dcterms:modified xsi:type="dcterms:W3CDTF">2021-11-10T12:38:22Z</dcterms:modified>
</cp:coreProperties>
</file>