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Лист1!$10:$10</definedName>
  </definedNames>
  <calcPr calcId="144525"/>
</workbook>
</file>

<file path=xl/calcChain.xml><?xml version="1.0" encoding="utf-8"?>
<calcChain xmlns="http://schemas.openxmlformats.org/spreadsheetml/2006/main">
  <c r="C12" i="1" l="1"/>
  <c r="C46" i="1"/>
  <c r="E48" i="1"/>
  <c r="E15" i="1"/>
  <c r="D12" i="1" l="1"/>
  <c r="E13" i="1" l="1"/>
  <c r="E14" i="1"/>
  <c r="E16" i="1"/>
  <c r="E17" i="1"/>
  <c r="E18" i="1"/>
  <c r="E20" i="1"/>
  <c r="E22" i="1"/>
  <c r="E23" i="1"/>
  <c r="E25" i="1"/>
  <c r="E26" i="1"/>
  <c r="E27" i="1"/>
  <c r="E29" i="1"/>
  <c r="E30" i="1"/>
  <c r="E31" i="1"/>
  <c r="E32" i="1"/>
  <c r="E34" i="1"/>
  <c r="E35" i="1"/>
  <c r="E36" i="1"/>
  <c r="E37" i="1"/>
  <c r="E38" i="1"/>
  <c r="E40" i="1"/>
  <c r="E41" i="1"/>
  <c r="E43" i="1"/>
  <c r="E44" i="1"/>
  <c r="E45" i="1"/>
  <c r="E47" i="1"/>
  <c r="E50" i="1"/>
  <c r="E52" i="1"/>
  <c r="E53" i="1"/>
  <c r="E54" i="1"/>
  <c r="D51" i="1"/>
  <c r="D49" i="1"/>
  <c r="E49" i="1" s="1"/>
  <c r="D46" i="1"/>
  <c r="D42" i="1"/>
  <c r="D39" i="1"/>
  <c r="D33" i="1"/>
  <c r="D28" i="1"/>
  <c r="D24" i="1"/>
  <c r="D21" i="1"/>
  <c r="D19" i="1"/>
  <c r="C51" i="1"/>
  <c r="C49" i="1"/>
  <c r="C42" i="1"/>
  <c r="C39" i="1"/>
  <c r="C33" i="1"/>
  <c r="C28" i="1"/>
  <c r="C24" i="1"/>
  <c r="C21" i="1"/>
  <c r="C19" i="1"/>
  <c r="E19" i="1" l="1"/>
  <c r="E51" i="1"/>
  <c r="E46" i="1"/>
  <c r="E42" i="1"/>
  <c r="E39" i="1"/>
  <c r="E33" i="1"/>
  <c r="E28" i="1"/>
  <c r="E24" i="1"/>
  <c r="E21" i="1"/>
  <c r="E12" i="1"/>
  <c r="C11" i="1"/>
  <c r="D11" i="1"/>
  <c r="E11" i="1" l="1"/>
</calcChain>
</file>

<file path=xl/sharedStrings.xml><?xml version="1.0" encoding="utf-8"?>
<sst xmlns="http://schemas.openxmlformats.org/spreadsheetml/2006/main" count="100" uniqueCount="99">
  <si>
    <t/>
  </si>
  <si>
    <t xml:space="preserve"> об исполнении бюджета</t>
  </si>
  <si>
    <t>Ед.Изм.: тыс.руб.</t>
  </si>
  <si>
    <t>КБК</t>
  </si>
  <si>
    <t>\\\\\\\\\\\\\ \</t>
  </si>
  <si>
    <t>ОБЩЕГОСУДАРСТВЕННЫЕ ВОПРОСЫ</t>
  </si>
  <si>
    <t>\0100\\\\\\\\\\\\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</si>
  <si>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</si>
  <si>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</si>
  <si>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</si>
  <si>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</si>
  <si>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Резервные фонды</t>
  </si>
  <si>
    <t>\0111\\\\\\\\\\\\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</si>
  <si>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</si>
  <si>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</si>
  <si>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</si>
  <si>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</si>
  <si>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</si>
  <si>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</si>
  <si>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</si>
  <si>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</si>
  <si>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</si>
  <si>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</si>
  <si>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</si>
  <si>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</si>
  <si>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</si>
  <si>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</si>
  <si>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</si>
  <si>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</si>
  <si>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</si>
  <si>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</si>
  <si>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</si>
  <si>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</si>
  <si>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Коммунальное хозяйство</t>
  </si>
  <si>
    <t>\0502\\\\\\\\\\\\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</si>
  <si>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</si>
  <si>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</si>
  <si>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</si>
  <si>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</si>
  <si>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</si>
  <si>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</si>
  <si>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</si>
  <si>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</si>
  <si>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Молодежная политика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</si>
  <si>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</si>
  <si>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</si>
  <si>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</si>
  <si>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</si>
  <si>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</si>
  <si>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</si>
  <si>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</si>
  <si>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</si>
  <si>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</si>
  <si>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</si>
  <si>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</si>
  <si>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</si>
  <si>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</si>
  <si>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</si>
  <si>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</si>
  <si>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</si>
  <si>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</si>
  <si>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</si>
  <si>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</si>
  <si>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</si>
  <si>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</si>
  <si>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</si>
  <si>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</si>
  <si>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</si>
  <si>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</si>
  <si>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</si>
  <si>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</si>
  <si>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</si>
  <si>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</si>
  <si>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</si>
  <si>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</si>
  <si>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Сведения</t>
  </si>
  <si>
    <t>План</t>
  </si>
  <si>
    <t>Исполнение</t>
  </si>
  <si>
    <t>% исполнения</t>
  </si>
  <si>
    <t>Наименование</t>
  </si>
  <si>
    <t>ВСЕГО РАСХОДОВ</t>
  </si>
  <si>
    <t>Жилищное хозяйство</t>
  </si>
  <si>
    <t>\0501\\\\\\\\\\\\ \</t>
  </si>
  <si>
    <t>Прочие межбюджетные трансферты</t>
  </si>
  <si>
    <t>\1403\\\\\\\\\\\\ \</t>
  </si>
  <si>
    <t>\0310\\\\\\\\\\\\ \</t>
  </si>
  <si>
    <t>\0503\\\\\\\\\\\\ \</t>
  </si>
  <si>
    <t>\0703\\\\\\\\\\\\ \</t>
  </si>
  <si>
    <t>Судебная система</t>
  </si>
  <si>
    <t>Обеспечение пожарной безопасности</t>
  </si>
  <si>
    <t>Благоустройство</t>
  </si>
  <si>
    <t>Дополнительное образование детей</t>
  </si>
  <si>
    <t xml:space="preserve"> муниципального района Зилаирский район Республики Башкортостан </t>
  </si>
  <si>
    <t>\0107\\\\\\\\\\\\ \</t>
  </si>
  <si>
    <t>\0105\\\\\\\\\\\\ \</t>
  </si>
  <si>
    <t>Обеспечение проведения выборов и референдумов</t>
  </si>
  <si>
    <t>Массовый спорт</t>
  </si>
  <si>
    <t>\1102\\\\\\\\\\\\ \</t>
  </si>
  <si>
    <t>по расходам в разрезе разделов и подразделов классификации расходов в сравнении с запланированными показателями за 1 квартал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</si>
</sst>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quotePrefix="1" applyNumberFormat="1" applyFont="1" applyFill="1" applyBorder="1" applyAlignment="1">
      <alignment horizontal="left" vertical="center" shrinkToFit="1"/>
    </xf>
    <xf numFmtId="164" fontId="5" fillId="4" borderId="1" xfId="1" applyNumberFormat="1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quotePrefix="1" applyNumberFormat="1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top" wrapText="1"/>
    </xf>
    <xf numFmtId="49" fontId="6" fillId="0" borderId="1" xfId="0" quotePrefix="1" applyNumberFormat="1" applyFont="1" applyBorder="1" applyAlignment="1">
      <alignment horizontal="left" vertical="center" shrinkToFit="1"/>
    </xf>
    <xf numFmtId="165" fontId="4" fillId="3" borderId="1" xfId="1" applyNumberFormat="1" applyFont="1" applyFill="1" applyBorder="1"/>
    <xf numFmtId="165" fontId="4" fillId="2" borderId="1" xfId="1" applyNumberFormat="1" applyFont="1" applyFill="1" applyBorder="1"/>
    <xf numFmtId="165" fontId="7" fillId="0" borderId="1" xfId="1" applyNumberFormat="1" applyFont="1" applyBorder="1"/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workbookViewId="0">
      <selection activeCell="H10" sqref="H10"/>
    </sheetView>
  </sheetViews>
  <sheetFormatPr defaultRowHeight="15" x14ac:dyDescent="0.25"/>
  <cols>
    <col min="1" max="1" width="76.140625" customWidth="1"/>
    <col min="2" max="2" width="21.42578125" customWidth="1"/>
    <col min="3" max="3" width="16.85546875" customWidth="1"/>
    <col min="4" max="4" width="14" customWidth="1"/>
    <col min="5" max="5" width="14.85546875" customWidth="1"/>
  </cols>
  <sheetData>
    <row r="1" spans="1:5" x14ac:dyDescent="0.25">
      <c r="A1" s="16"/>
      <c r="B1" s="17"/>
      <c r="C1" s="17"/>
      <c r="D1" s="17"/>
      <c r="E1" s="17"/>
    </row>
    <row r="2" spans="1:5" x14ac:dyDescent="0.25">
      <c r="A2" s="16" t="s">
        <v>0</v>
      </c>
      <c r="B2" s="17"/>
      <c r="C2" s="17"/>
      <c r="D2" s="17"/>
      <c r="E2" s="17"/>
    </row>
    <row r="3" spans="1:5" x14ac:dyDescent="0.25">
      <c r="A3" s="12" t="s">
        <v>75</v>
      </c>
      <c r="B3" s="13"/>
      <c r="C3" s="13"/>
      <c r="D3" s="13"/>
      <c r="E3" s="13"/>
    </row>
    <row r="4" spans="1:5" x14ac:dyDescent="0.25">
      <c r="A4" s="12" t="s">
        <v>1</v>
      </c>
      <c r="B4" s="13"/>
      <c r="C4" s="13"/>
      <c r="D4" s="13"/>
      <c r="E4" s="13"/>
    </row>
    <row r="5" spans="1:5" x14ac:dyDescent="0.25">
      <c r="A5" s="12" t="s">
        <v>92</v>
      </c>
      <c r="B5" s="13"/>
      <c r="C5" s="13"/>
      <c r="D5" s="13"/>
      <c r="E5" s="13"/>
    </row>
    <row r="6" spans="1:5" x14ac:dyDescent="0.25">
      <c r="A6" s="12" t="s">
        <v>98</v>
      </c>
      <c r="B6" s="13"/>
      <c r="C6" s="13"/>
      <c r="D6" s="13"/>
      <c r="E6" s="13"/>
    </row>
    <row r="7" spans="1:5" x14ac:dyDescent="0.25">
      <c r="A7" s="12"/>
      <c r="B7" s="13"/>
      <c r="C7" s="13"/>
      <c r="D7" s="13"/>
      <c r="E7" s="13"/>
    </row>
    <row r="8" spans="1:5" x14ac:dyDescent="0.25">
      <c r="A8" s="12" t="s">
        <v>0</v>
      </c>
      <c r="B8" s="13"/>
      <c r="C8" s="13"/>
      <c r="D8" s="13"/>
      <c r="E8" s="13"/>
    </row>
    <row r="9" spans="1:5" x14ac:dyDescent="0.25">
      <c r="A9" s="14" t="s">
        <v>2</v>
      </c>
      <c r="B9" s="15"/>
      <c r="C9" s="15"/>
      <c r="D9" s="15"/>
      <c r="E9" s="15"/>
    </row>
    <row r="10" spans="1:5" ht="60" customHeight="1" x14ac:dyDescent="0.25">
      <c r="A10" s="1" t="s">
        <v>79</v>
      </c>
      <c r="B10" s="1" t="s">
        <v>3</v>
      </c>
      <c r="C10" s="1" t="s">
        <v>76</v>
      </c>
      <c r="D10" s="1" t="s">
        <v>77</v>
      </c>
      <c r="E10" s="1" t="s">
        <v>78</v>
      </c>
    </row>
    <row r="11" spans="1:5" ht="15.75" x14ac:dyDescent="0.25">
      <c r="A11" s="2" t="s">
        <v>80</v>
      </c>
      <c r="B11" s="3" t="s">
        <v>4</v>
      </c>
      <c r="C11" s="9">
        <f>C12+C19+C21+C24+C28+C33+C39+C42+C46+C49+C51</f>
        <v>553696.99999999988</v>
      </c>
      <c r="D11" s="9">
        <f>D12+D19+D21+D24+D28+D33+D39+D42+D46+D49+D51</f>
        <v>122000.70000000001</v>
      </c>
      <c r="E11" s="4">
        <f>D11/C11*100</f>
        <v>22.033838001650729</v>
      </c>
    </row>
    <row r="12" spans="1:5" ht="15.75" x14ac:dyDescent="0.25">
      <c r="A12" s="5" t="s">
        <v>5</v>
      </c>
      <c r="B12" s="6" t="s">
        <v>6</v>
      </c>
      <c r="C12" s="10">
        <f>C13+C14+C16+C17+C18+C15</f>
        <v>57472.5</v>
      </c>
      <c r="D12" s="10">
        <f>D13+D14+D16+D17+D18</f>
        <v>17272.7</v>
      </c>
      <c r="E12" s="4">
        <f t="shared" ref="E12:E54" si="0">D12/C12*100</f>
        <v>30.053851842185392</v>
      </c>
    </row>
    <row r="13" spans="1:5" ht="47.25" x14ac:dyDescent="0.25">
      <c r="A13" s="7" t="s">
        <v>7</v>
      </c>
      <c r="B13" s="8" t="s">
        <v>8</v>
      </c>
      <c r="C13" s="11">
        <v>3000</v>
      </c>
      <c r="D13" s="11">
        <v>935.4</v>
      </c>
      <c r="E13" s="4">
        <f t="shared" si="0"/>
        <v>31.179999999999996</v>
      </c>
    </row>
    <row r="14" spans="1:5" ht="47.25" x14ac:dyDescent="0.25">
      <c r="A14" s="7" t="s">
        <v>9</v>
      </c>
      <c r="B14" s="8" t="s">
        <v>10</v>
      </c>
      <c r="C14" s="11">
        <v>51064</v>
      </c>
      <c r="D14" s="11">
        <v>15821.7</v>
      </c>
      <c r="E14" s="4">
        <f t="shared" si="0"/>
        <v>30.984059219802599</v>
      </c>
    </row>
    <row r="15" spans="1:5" ht="15.75" x14ac:dyDescent="0.25">
      <c r="A15" s="7" t="s">
        <v>88</v>
      </c>
      <c r="B15" s="8" t="s">
        <v>94</v>
      </c>
      <c r="C15" s="11">
        <v>4</v>
      </c>
      <c r="D15" s="11">
        <v>0</v>
      </c>
      <c r="E15" s="4">
        <f t="shared" si="0"/>
        <v>0</v>
      </c>
    </row>
    <row r="16" spans="1:5" ht="15.75" x14ac:dyDescent="0.25">
      <c r="A16" s="7" t="s">
        <v>95</v>
      </c>
      <c r="B16" s="8" t="s">
        <v>93</v>
      </c>
      <c r="C16" s="11">
        <v>300</v>
      </c>
      <c r="D16" s="11">
        <v>0</v>
      </c>
      <c r="E16" s="4">
        <f t="shared" si="0"/>
        <v>0</v>
      </c>
    </row>
    <row r="17" spans="1:5" ht="15.75" x14ac:dyDescent="0.25">
      <c r="A17" s="7" t="s">
        <v>11</v>
      </c>
      <c r="B17" s="8" t="s">
        <v>12</v>
      </c>
      <c r="C17" s="11">
        <v>50</v>
      </c>
      <c r="D17" s="11">
        <v>0</v>
      </c>
      <c r="E17" s="4">
        <f t="shared" si="0"/>
        <v>0</v>
      </c>
    </row>
    <row r="18" spans="1:5" ht="15.75" x14ac:dyDescent="0.25">
      <c r="A18" s="7" t="s">
        <v>13</v>
      </c>
      <c r="B18" s="8" t="s">
        <v>14</v>
      </c>
      <c r="C18" s="11">
        <v>3054.5</v>
      </c>
      <c r="D18" s="11">
        <v>515.6</v>
      </c>
      <c r="E18" s="4">
        <f t="shared" si="0"/>
        <v>16.880013095432968</v>
      </c>
    </row>
    <row r="19" spans="1:5" ht="15.75" x14ac:dyDescent="0.25">
      <c r="A19" s="5" t="s">
        <v>15</v>
      </c>
      <c r="B19" s="6" t="s">
        <v>16</v>
      </c>
      <c r="C19" s="10">
        <f>C20</f>
        <v>1332.1</v>
      </c>
      <c r="D19" s="10">
        <f>D20</f>
        <v>333</v>
      </c>
      <c r="E19" s="4">
        <f t="shared" si="0"/>
        <v>24.99812326401922</v>
      </c>
    </row>
    <row r="20" spans="1:5" ht="15.75" x14ac:dyDescent="0.25">
      <c r="A20" s="7" t="s">
        <v>17</v>
      </c>
      <c r="B20" s="8" t="s">
        <v>18</v>
      </c>
      <c r="C20" s="11">
        <v>1332.1</v>
      </c>
      <c r="D20" s="11">
        <v>333</v>
      </c>
      <c r="E20" s="4">
        <f t="shared" si="0"/>
        <v>24.99812326401922</v>
      </c>
    </row>
    <row r="21" spans="1:5" ht="31.5" x14ac:dyDescent="0.25">
      <c r="A21" s="5" t="s">
        <v>19</v>
      </c>
      <c r="B21" s="6" t="s">
        <v>20</v>
      </c>
      <c r="C21" s="10">
        <f>C22+C23</f>
        <v>5400</v>
      </c>
      <c r="D21" s="10">
        <f>D22+D23</f>
        <v>1275</v>
      </c>
      <c r="E21" s="4">
        <f t="shared" si="0"/>
        <v>23.611111111111111</v>
      </c>
    </row>
    <row r="22" spans="1:5" ht="31.5" x14ac:dyDescent="0.25">
      <c r="A22" s="7" t="s">
        <v>21</v>
      </c>
      <c r="B22" s="8" t="s">
        <v>22</v>
      </c>
      <c r="C22" s="11">
        <v>5400</v>
      </c>
      <c r="D22" s="11">
        <v>1275</v>
      </c>
      <c r="E22" s="4">
        <f t="shared" si="0"/>
        <v>23.611111111111111</v>
      </c>
    </row>
    <row r="23" spans="1:5" ht="15.75" x14ac:dyDescent="0.25">
      <c r="A23" s="7" t="s">
        <v>89</v>
      </c>
      <c r="B23" s="8" t="s">
        <v>85</v>
      </c>
      <c r="C23" s="11">
        <v>0</v>
      </c>
      <c r="D23" s="11">
        <v>0</v>
      </c>
      <c r="E23" s="4" t="e">
        <f t="shared" si="0"/>
        <v>#DIV/0!</v>
      </c>
    </row>
    <row r="24" spans="1:5" ht="15.75" x14ac:dyDescent="0.25">
      <c r="A24" s="5" t="s">
        <v>23</v>
      </c>
      <c r="B24" s="6" t="s">
        <v>24</v>
      </c>
      <c r="C24" s="10">
        <f>C25+C26+C27</f>
        <v>56060.7</v>
      </c>
      <c r="D24" s="10">
        <f>D25+D26+D27</f>
        <v>8891.5</v>
      </c>
      <c r="E24" s="4">
        <f t="shared" si="0"/>
        <v>15.860486936481349</v>
      </c>
    </row>
    <row r="25" spans="1:5" ht="15.75" x14ac:dyDescent="0.25">
      <c r="A25" s="7" t="s">
        <v>25</v>
      </c>
      <c r="B25" s="8" t="s">
        <v>26</v>
      </c>
      <c r="C25" s="11">
        <v>7198.5</v>
      </c>
      <c r="D25" s="11">
        <v>1007.1</v>
      </c>
      <c r="E25" s="4">
        <f t="shared" si="0"/>
        <v>13.990414669722858</v>
      </c>
    </row>
    <row r="26" spans="1:5" ht="15.75" x14ac:dyDescent="0.25">
      <c r="A26" s="7" t="s">
        <v>27</v>
      </c>
      <c r="B26" s="8" t="s">
        <v>28</v>
      </c>
      <c r="C26" s="11">
        <v>33690</v>
      </c>
      <c r="D26" s="11">
        <v>5680.5</v>
      </c>
      <c r="E26" s="4">
        <f t="shared" si="0"/>
        <v>16.861086375779163</v>
      </c>
    </row>
    <row r="27" spans="1:5" ht="15.75" x14ac:dyDescent="0.25">
      <c r="A27" s="7" t="s">
        <v>29</v>
      </c>
      <c r="B27" s="8" t="s">
        <v>30</v>
      </c>
      <c r="C27" s="11">
        <v>15172.2</v>
      </c>
      <c r="D27" s="11">
        <v>2203.9</v>
      </c>
      <c r="E27" s="4">
        <f t="shared" si="0"/>
        <v>14.525909228720952</v>
      </c>
    </row>
    <row r="28" spans="1:5" ht="15.75" x14ac:dyDescent="0.25">
      <c r="A28" s="5" t="s">
        <v>31</v>
      </c>
      <c r="B28" s="6" t="s">
        <v>32</v>
      </c>
      <c r="C28" s="10">
        <f>C29+C30+C31+C32</f>
        <v>37631.4</v>
      </c>
      <c r="D28" s="10">
        <f>D29+D30+D31+D32</f>
        <v>1830.1</v>
      </c>
      <c r="E28" s="4">
        <f t="shared" si="0"/>
        <v>4.8632259230323616</v>
      </c>
    </row>
    <row r="29" spans="1:5" ht="15.75" x14ac:dyDescent="0.25">
      <c r="A29" s="7" t="s">
        <v>81</v>
      </c>
      <c r="B29" s="8" t="s">
        <v>82</v>
      </c>
      <c r="C29" s="11">
        <v>123</v>
      </c>
      <c r="D29" s="11">
        <v>17.600000000000001</v>
      </c>
      <c r="E29" s="4">
        <f t="shared" si="0"/>
        <v>14.308943089430896</v>
      </c>
    </row>
    <row r="30" spans="1:5" ht="15.75" x14ac:dyDescent="0.25">
      <c r="A30" s="7" t="s">
        <v>33</v>
      </c>
      <c r="B30" s="8" t="s">
        <v>34</v>
      </c>
      <c r="C30" s="11">
        <v>13504</v>
      </c>
      <c r="D30" s="11">
        <v>0</v>
      </c>
      <c r="E30" s="4">
        <f t="shared" si="0"/>
        <v>0</v>
      </c>
    </row>
    <row r="31" spans="1:5" ht="15.75" x14ac:dyDescent="0.25">
      <c r="A31" s="7" t="s">
        <v>90</v>
      </c>
      <c r="B31" s="8" t="s">
        <v>86</v>
      </c>
      <c r="C31" s="11">
        <v>24004.400000000001</v>
      </c>
      <c r="D31" s="11">
        <v>1812.5</v>
      </c>
      <c r="E31" s="4">
        <f t="shared" si="0"/>
        <v>7.550699038509606</v>
      </c>
    </row>
    <row r="32" spans="1:5" ht="15.75" x14ac:dyDescent="0.25">
      <c r="A32" s="7" t="s">
        <v>35</v>
      </c>
      <c r="B32" s="8" t="s">
        <v>36</v>
      </c>
      <c r="C32" s="11">
        <v>0</v>
      </c>
      <c r="D32" s="11">
        <v>0</v>
      </c>
      <c r="E32" s="4" t="e">
        <f t="shared" si="0"/>
        <v>#DIV/0!</v>
      </c>
    </row>
    <row r="33" spans="1:5" ht="15.75" x14ac:dyDescent="0.25">
      <c r="A33" s="5" t="s">
        <v>37</v>
      </c>
      <c r="B33" s="6" t="s">
        <v>38</v>
      </c>
      <c r="C33" s="10">
        <f>C34+C35+C36+C37+C38</f>
        <v>265865.59999999998</v>
      </c>
      <c r="D33" s="10">
        <f>D34+D35+D36+D37+D38</f>
        <v>70022.5</v>
      </c>
      <c r="E33" s="4">
        <f t="shared" si="0"/>
        <v>26.337555516772387</v>
      </c>
    </row>
    <row r="34" spans="1:5" ht="15.75" x14ac:dyDescent="0.25">
      <c r="A34" s="7" t="s">
        <v>39</v>
      </c>
      <c r="B34" s="8" t="s">
        <v>40</v>
      </c>
      <c r="C34" s="11">
        <v>62060.9</v>
      </c>
      <c r="D34" s="11">
        <v>16830.8</v>
      </c>
      <c r="E34" s="4">
        <f t="shared" si="0"/>
        <v>27.119812957917137</v>
      </c>
    </row>
    <row r="35" spans="1:5" ht="15.75" x14ac:dyDescent="0.25">
      <c r="A35" s="7" t="s">
        <v>41</v>
      </c>
      <c r="B35" s="8" t="s">
        <v>42</v>
      </c>
      <c r="C35" s="11">
        <v>154872.6</v>
      </c>
      <c r="D35" s="11">
        <v>41991</v>
      </c>
      <c r="E35" s="4">
        <f t="shared" si="0"/>
        <v>27.113253086730644</v>
      </c>
    </row>
    <row r="36" spans="1:5" ht="15.75" x14ac:dyDescent="0.25">
      <c r="A36" s="7" t="s">
        <v>91</v>
      </c>
      <c r="B36" s="8" t="s">
        <v>87</v>
      </c>
      <c r="C36" s="11">
        <v>25668.9</v>
      </c>
      <c r="D36" s="11">
        <v>6257.4</v>
      </c>
      <c r="E36" s="4">
        <f t="shared" si="0"/>
        <v>24.377359372626014</v>
      </c>
    </row>
    <row r="37" spans="1:5" ht="15.75" x14ac:dyDescent="0.25">
      <c r="A37" s="7" t="s">
        <v>43</v>
      </c>
      <c r="B37" s="8" t="s">
        <v>44</v>
      </c>
      <c r="C37" s="11">
        <v>7263.2</v>
      </c>
      <c r="D37" s="11">
        <v>899.9</v>
      </c>
      <c r="E37" s="4">
        <f t="shared" si="0"/>
        <v>12.389855710981386</v>
      </c>
    </row>
    <row r="38" spans="1:5" ht="15.75" x14ac:dyDescent="0.25">
      <c r="A38" s="7" t="s">
        <v>45</v>
      </c>
      <c r="B38" s="8" t="s">
        <v>46</v>
      </c>
      <c r="C38" s="11">
        <v>16000</v>
      </c>
      <c r="D38" s="11">
        <v>4043.4</v>
      </c>
      <c r="E38" s="4">
        <f t="shared" si="0"/>
        <v>25.271250000000002</v>
      </c>
    </row>
    <row r="39" spans="1:5" ht="15.75" x14ac:dyDescent="0.25">
      <c r="A39" s="5" t="s">
        <v>47</v>
      </c>
      <c r="B39" s="6" t="s">
        <v>48</v>
      </c>
      <c r="C39" s="10">
        <f>C40+C41</f>
        <v>70037.3</v>
      </c>
      <c r="D39" s="10">
        <f>D40+D41</f>
        <v>10870.6</v>
      </c>
      <c r="E39" s="4">
        <f t="shared" si="0"/>
        <v>15.52115801151672</v>
      </c>
    </row>
    <row r="40" spans="1:5" ht="15.75" x14ac:dyDescent="0.25">
      <c r="A40" s="7" t="s">
        <v>49</v>
      </c>
      <c r="B40" s="8" t="s">
        <v>50</v>
      </c>
      <c r="C40" s="11">
        <v>67313.3</v>
      </c>
      <c r="D40" s="11">
        <v>9260</v>
      </c>
      <c r="E40" s="4">
        <f t="shared" si="0"/>
        <v>13.756568167063566</v>
      </c>
    </row>
    <row r="41" spans="1:5" ht="15.75" x14ac:dyDescent="0.25">
      <c r="A41" s="7" t="s">
        <v>51</v>
      </c>
      <c r="B41" s="8" t="s">
        <v>52</v>
      </c>
      <c r="C41" s="11">
        <v>2724</v>
      </c>
      <c r="D41" s="11">
        <v>1610.6</v>
      </c>
      <c r="E41" s="4">
        <f t="shared" si="0"/>
        <v>59.126284875183558</v>
      </c>
    </row>
    <row r="42" spans="1:5" ht="15.75" x14ac:dyDescent="0.25">
      <c r="A42" s="5" t="s">
        <v>53</v>
      </c>
      <c r="B42" s="6" t="s">
        <v>54</v>
      </c>
      <c r="C42" s="10">
        <f>C43+C44+C45</f>
        <v>28456.3</v>
      </c>
      <c r="D42" s="10">
        <f>D43+D44+D45</f>
        <v>3836.5</v>
      </c>
      <c r="E42" s="4">
        <f t="shared" si="0"/>
        <v>13.482076025344124</v>
      </c>
    </row>
    <row r="43" spans="1:5" ht="15.75" x14ac:dyDescent="0.25">
      <c r="A43" s="7" t="s">
        <v>55</v>
      </c>
      <c r="B43" s="8" t="s">
        <v>56</v>
      </c>
      <c r="C43" s="11">
        <v>1200</v>
      </c>
      <c r="D43" s="11">
        <v>215.5</v>
      </c>
      <c r="E43" s="4">
        <f t="shared" si="0"/>
        <v>17.958333333333336</v>
      </c>
    </row>
    <row r="44" spans="1:5" ht="15.75" x14ac:dyDescent="0.25">
      <c r="A44" s="7" t="s">
        <v>57</v>
      </c>
      <c r="B44" s="8" t="s">
        <v>58</v>
      </c>
      <c r="C44" s="11">
        <v>1994.8</v>
      </c>
      <c r="D44" s="11">
        <v>0</v>
      </c>
      <c r="E44" s="4">
        <f t="shared" si="0"/>
        <v>0</v>
      </c>
    </row>
    <row r="45" spans="1:5" ht="15.75" x14ac:dyDescent="0.25">
      <c r="A45" s="7" t="s">
        <v>59</v>
      </c>
      <c r="B45" s="8" t="s">
        <v>60</v>
      </c>
      <c r="C45" s="11">
        <v>25261.5</v>
      </c>
      <c r="D45" s="11">
        <v>3621</v>
      </c>
      <c r="E45" s="4">
        <f t="shared" si="0"/>
        <v>14.334065673059795</v>
      </c>
    </row>
    <row r="46" spans="1:5" ht="15.75" x14ac:dyDescent="0.25">
      <c r="A46" s="5" t="s">
        <v>61</v>
      </c>
      <c r="B46" s="6" t="s">
        <v>62</v>
      </c>
      <c r="C46" s="10">
        <f>C47+C48</f>
        <v>1065.0999999999999</v>
      </c>
      <c r="D46" s="10">
        <f>D47</f>
        <v>206.1</v>
      </c>
      <c r="E46" s="4">
        <f t="shared" si="0"/>
        <v>19.350295746878228</v>
      </c>
    </row>
    <row r="47" spans="1:5" ht="15.75" x14ac:dyDescent="0.25">
      <c r="A47" s="7" t="s">
        <v>63</v>
      </c>
      <c r="B47" s="8" t="s">
        <v>64</v>
      </c>
      <c r="C47" s="11">
        <v>733</v>
      </c>
      <c r="D47" s="11">
        <v>206.1</v>
      </c>
      <c r="E47" s="4">
        <f t="shared" si="0"/>
        <v>28.117326057298769</v>
      </c>
    </row>
    <row r="48" spans="1:5" ht="15.75" x14ac:dyDescent="0.25">
      <c r="A48" s="7" t="s">
        <v>96</v>
      </c>
      <c r="B48" s="8" t="s">
        <v>97</v>
      </c>
      <c r="C48" s="11">
        <v>332.1</v>
      </c>
      <c r="D48" s="11">
        <v>0</v>
      </c>
      <c r="E48" s="4">
        <f t="shared" si="0"/>
        <v>0</v>
      </c>
    </row>
    <row r="49" spans="1:5" ht="15.75" x14ac:dyDescent="0.25">
      <c r="A49" s="5" t="s">
        <v>65</v>
      </c>
      <c r="B49" s="6" t="s">
        <v>66</v>
      </c>
      <c r="C49" s="10">
        <f>C50</f>
        <v>400</v>
      </c>
      <c r="D49" s="10">
        <f>D50</f>
        <v>0</v>
      </c>
      <c r="E49" s="4">
        <f t="shared" si="0"/>
        <v>0</v>
      </c>
    </row>
    <row r="50" spans="1:5" ht="15.75" x14ac:dyDescent="0.25">
      <c r="A50" s="7" t="s">
        <v>67</v>
      </c>
      <c r="B50" s="8" t="s">
        <v>68</v>
      </c>
      <c r="C50" s="11">
        <v>400</v>
      </c>
      <c r="D50" s="11">
        <v>0</v>
      </c>
      <c r="E50" s="4">
        <f t="shared" si="0"/>
        <v>0</v>
      </c>
    </row>
    <row r="51" spans="1:5" ht="47.25" x14ac:dyDescent="0.25">
      <c r="A51" s="5" t="s">
        <v>69</v>
      </c>
      <c r="B51" s="6" t="s">
        <v>70</v>
      </c>
      <c r="C51" s="10">
        <f>C52+C53+C54</f>
        <v>29976</v>
      </c>
      <c r="D51" s="10">
        <f>D52+D53+D54</f>
        <v>7462.7</v>
      </c>
      <c r="E51" s="4">
        <f t="shared" si="0"/>
        <v>24.895583133173204</v>
      </c>
    </row>
    <row r="52" spans="1:5" ht="31.5" x14ac:dyDescent="0.25">
      <c r="A52" s="7" t="s">
        <v>71</v>
      </c>
      <c r="B52" s="8" t="s">
        <v>72</v>
      </c>
      <c r="C52" s="11">
        <v>29851</v>
      </c>
      <c r="D52" s="11">
        <v>7462.7</v>
      </c>
      <c r="E52" s="4">
        <f t="shared" si="0"/>
        <v>24.999832501423739</v>
      </c>
    </row>
    <row r="53" spans="1:5" ht="15.75" x14ac:dyDescent="0.25">
      <c r="A53" s="7" t="s">
        <v>73</v>
      </c>
      <c r="B53" s="8" t="s">
        <v>74</v>
      </c>
      <c r="C53" s="11">
        <v>0</v>
      </c>
      <c r="D53" s="11">
        <v>0</v>
      </c>
      <c r="E53" s="4" t="e">
        <f t="shared" si="0"/>
        <v>#DIV/0!</v>
      </c>
    </row>
    <row r="54" spans="1:5" ht="15.75" x14ac:dyDescent="0.25">
      <c r="A54" s="7" t="s">
        <v>83</v>
      </c>
      <c r="B54" s="8" t="s">
        <v>84</v>
      </c>
      <c r="C54" s="11">
        <v>125</v>
      </c>
      <c r="D54" s="11">
        <v>0</v>
      </c>
      <c r="E54" s="4">
        <f t="shared" si="0"/>
        <v>0</v>
      </c>
    </row>
  </sheetData>
  <mergeCells count="9"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 horizontalCentered="1"/>
  <pageMargins left="0.19685039370078741" right="0.19685039370078741" top="0.39370078740157483" bottom="0.19685039370078741" header="0" footer="0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2017-04-21T11:07:23Z</cp:lastPrinted>
  <dcterms:created xsi:type="dcterms:W3CDTF">2017-04-21T09:56:00Z</dcterms:created>
  <dcterms:modified xsi:type="dcterms:W3CDTF">2020-05-20T10:41:37Z</dcterms:modified>
</cp:coreProperties>
</file>